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505" windowWidth="14805" windowHeight="56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Лист1!$A$6:$AB$19</definedName>
  </definedNames>
  <calcPr calcId="145621"/>
</workbook>
</file>

<file path=xl/calcChain.xml><?xml version="1.0" encoding="utf-8"?>
<calcChain xmlns="http://schemas.openxmlformats.org/spreadsheetml/2006/main">
  <c r="Y18" i="1" l="1"/>
  <c r="X18" i="1"/>
  <c r="Y14" i="1"/>
  <c r="X14" i="1"/>
  <c r="Y10" i="1"/>
  <c r="X10" i="1"/>
  <c r="X17" i="1"/>
  <c r="X9" i="1"/>
  <c r="Y13" i="1" l="1"/>
  <c r="Y16" i="1" l="1"/>
  <c r="X19" i="1" l="1"/>
  <c r="Y21" i="1" l="1"/>
  <c r="Y19" i="1"/>
  <c r="Y22" i="1" s="1"/>
  <c r="Y24" i="1" l="1"/>
  <c r="Y25" i="1"/>
</calcChain>
</file>

<file path=xl/sharedStrings.xml><?xml version="1.0" encoding="utf-8"?>
<sst xmlns="http://schemas.openxmlformats.org/spreadsheetml/2006/main" count="107" uniqueCount="77">
  <si>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</si>
  <si>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</si>
  <si>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</si>
  <si>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</si>
  <si>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</si>
  <si>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</si>
  <si>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</si>
  <si>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</si>
  <si>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</si>
  <si>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</si>
  <si>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</si>
  <si>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</si>
  <si>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</si>
  <si>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</si>
  <si>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</si>
  <si>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</si>
  <si>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</si>
  <si>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</si>
  <si>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</si>
  <si>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</si>
  <si>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</si>
  <si>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</si>
  <si>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</si>
  <si>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</si>
  <si>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</si>
  <si>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</si>
  <si>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</si>
  <si>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Включить следующие позиции:</t>
  </si>
  <si>
    <t>-</t>
  </si>
  <si>
    <t>+</t>
  </si>
  <si>
    <t>Приложение 1</t>
  </si>
  <si>
    <t>3. Услуги</t>
  </si>
  <si>
    <t>итого по услугам</t>
  </si>
  <si>
    <t>Исключить следующие позиции</t>
  </si>
  <si>
    <t xml:space="preserve"> </t>
  </si>
  <si>
    <t>АО "РД "КазМунайГаз"</t>
  </si>
  <si>
    <t>г.Астана</t>
  </si>
  <si>
    <t>ЭОТТ</t>
  </si>
  <si>
    <t>г.Астана, пр.Кабанбай батыра, 17</t>
  </si>
  <si>
    <t>с даты заключения договора по 31 декабря 2017 года</t>
  </si>
  <si>
    <t>февраль, март 2017 года</t>
  </si>
  <si>
    <t>итого включить</t>
  </si>
  <si>
    <t>62.01.11.900.006.00.0999.000000000000</t>
  </si>
  <si>
    <t>Работы по созданию (разработке) информационной системы</t>
  </si>
  <si>
    <t>Ақпараттық жүйені құру (әзірлеу) жұмыстары</t>
  </si>
  <si>
    <t>ЕТҰ-ға арналған төлемдерге қызмет көрсетудің бірыңғай орталығы» автоматтандырылған басқару жүйесін енгізу</t>
  </si>
  <si>
    <t>Внедрение автоматизированной системы управления «Единый центр обслуживания платежей для ДЗО»</t>
  </si>
  <si>
    <t>118 У</t>
  </si>
  <si>
    <t>63.99.10.000.000.00.0777.000000000000</t>
  </si>
  <si>
    <t>Услуги по предоставлению информации</t>
  </si>
  <si>
    <t>Ақпараттар ұсыну жөніндегі қызмет көрсетулер</t>
  </si>
  <si>
    <t>Услуги по предоставлению информации (информации из СМИ, из баз данных, других собранных/обработанных сведений)</t>
  </si>
  <si>
    <t xml:space="preserve">Ақпараттар ұсыну жөніндегі қызмет көрсетулер (БАҚ-тан, деректер базасынан, басқа да жинақталған /пайдаланылған мәліметтерден алынған ақпараттар)   </t>
  </si>
  <si>
    <t>Қазақстан Республикасының резиденттері мен резидент еместерінің қарыз қарсы агенттері туралы ақпарат ұсыну жөніндегі қызмет көрсетулер</t>
  </si>
  <si>
    <t>оплата по факту оказания услуг</t>
  </si>
  <si>
    <t>Услуги по предоставлению инфрмации о контрагентах резидентов и нерезидентов Республики Казахстан</t>
  </si>
  <si>
    <t>ЭЦПП</t>
  </si>
  <si>
    <t>СКБиМР</t>
  </si>
  <si>
    <t>2. Работы</t>
  </si>
  <si>
    <t>итого по работам</t>
  </si>
  <si>
    <t>9 Р</t>
  </si>
  <si>
    <t>оплата по факту выполнения работ</t>
  </si>
  <si>
    <t>ДказКФ</t>
  </si>
  <si>
    <t>30 У</t>
  </si>
  <si>
    <t>63.99.10.000.001.00.0777.000000000000</t>
  </si>
  <si>
    <t xml:space="preserve">Услуги по подписке на информационные ленты                         </t>
  </si>
  <si>
    <t>Ақпараттық ленталарға жазылу қызметі</t>
  </si>
  <si>
    <t xml:space="preserve">Услуги по подписке на ленту новостей в международных информационных агентствах (Интерфакс)                                                                                                               </t>
  </si>
  <si>
    <t>Халықаралық ақпарат агенттіктерінің (Интерфакс) жаңалықтар лентасына жазылу қызметі</t>
  </si>
  <si>
    <t>ОИ</t>
  </si>
  <si>
    <t xml:space="preserve"> декабрь 2016 года</t>
  </si>
  <si>
    <t>ССО</t>
  </si>
  <si>
    <t>февраль 2017 года</t>
  </si>
  <si>
    <t>столбец - 11</t>
  </si>
  <si>
    <t>30-1 У</t>
  </si>
  <si>
    <t>к приказу АО "РД "КазМунайГаз" № 20/П от01.02.2017 года</t>
  </si>
  <si>
    <t>III изменения и дополнения в План закупок товаров, работ и услуг  АО «РД «КазМунайГаз»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</si>
</sst>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\$#,##0_);[Red]&quot;($&quot;#,##0\)"/>
    <numFmt numFmtId="172" formatCode="\+0.0;\-0.0"/>
    <numFmt numFmtId="173" formatCode="\+0.0%;\-0.0%"/>
    <numFmt numFmtId="174" formatCode="_-* #,##0.00&quot;р.&quot;_-;\-* #,##0.00&quot;р.&quot;_-;_-* \-??&quot;р.&quot;_-;_-@_-"/>
    <numFmt numFmtId="175" formatCode="General_)"/>
    <numFmt numFmtId="176" formatCode="_-* #,##0_р_._-;\-* #,##0_р_._-;_-* \-_р_._-;_-@_-"/>
    <numFmt numFmtId="177" formatCode="_-* #,##0.00_р_._-;\-* #,##0.00_р_._-;_-* \-??_р_._-;_-@_-"/>
    <numFmt numFmtId="178" formatCode="0.0"/>
    <numFmt numFmtId="179" formatCode="_-* #,##0.00\ [$€]_-;\-* #,##0.00\ [$€]_-;_-* &quot;-&quot;??\ [$€]_-;_-@_-"/>
    <numFmt numFmtId="180" formatCode="&quot;€&quot;#,##0;[Red]\-&quot;€&quot;#,##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1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68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3" fillId="0" borderId="0"/>
    <xf numFmtId="174" fontId="30" fillId="0" borderId="0">
      <protection locked="0"/>
    </xf>
    <xf numFmtId="174" fontId="30" fillId="0" borderId="0">
      <protection locked="0"/>
    </xf>
    <xf numFmtId="174" fontId="30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0" fillId="0" borderId="3">
      <protection locked="0"/>
    </xf>
    <xf numFmtId="178" fontId="20" fillId="0" borderId="4" applyFont="0" applyFill="0" applyBorder="0" applyAlignment="0" applyProtection="0">
      <alignment horizontal="center"/>
    </xf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2" fontId="2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1" fontId="24" fillId="0" borderId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4" fontId="16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25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6" fillId="0" borderId="0"/>
    <xf numFmtId="172" fontId="25" fillId="0" borderId="0"/>
    <xf numFmtId="173" fontId="25" fillId="0" borderId="0"/>
    <xf numFmtId="0" fontId="26" fillId="0" borderId="0" applyNumberFormat="0">
      <alignment horizontal="left"/>
    </xf>
    <xf numFmtId="40" fontId="17" fillId="19" borderId="5"/>
    <xf numFmtId="40" fontId="17" fillId="20" borderId="1"/>
    <xf numFmtId="40" fontId="17" fillId="21" borderId="5"/>
    <xf numFmtId="40" fontId="17" fillId="22" borderId="1"/>
    <xf numFmtId="49" fontId="27" fillId="23" borderId="6">
      <alignment horizontal="center"/>
    </xf>
    <xf numFmtId="49" fontId="27" fillId="24" borderId="6">
      <alignment horizontal="center"/>
    </xf>
    <xf numFmtId="49" fontId="17" fillId="23" borderId="6">
      <alignment horizontal="center"/>
    </xf>
    <xf numFmtId="49" fontId="17" fillId="24" borderId="6">
      <alignment horizontal="center"/>
    </xf>
    <xf numFmtId="49" fontId="28" fillId="0" borderId="0"/>
    <xf numFmtId="0" fontId="17" fillId="25" borderId="5"/>
    <xf numFmtId="0" fontId="17" fillId="26" borderId="1"/>
    <xf numFmtId="39" fontId="17" fillId="19" borderId="5"/>
    <xf numFmtId="40" fontId="17" fillId="20" borderId="1"/>
    <xf numFmtId="39" fontId="17" fillId="20" borderId="1"/>
    <xf numFmtId="40" fontId="17" fillId="21" borderId="5"/>
    <xf numFmtId="40" fontId="17" fillId="21" borderId="5"/>
    <xf numFmtId="40" fontId="17" fillId="22" borderId="1"/>
    <xf numFmtId="40" fontId="17" fillId="22" borderId="1"/>
    <xf numFmtId="49" fontId="27" fillId="23" borderId="6">
      <alignment vertical="center"/>
    </xf>
    <xf numFmtId="49" fontId="27" fillId="24" borderId="6">
      <alignment vertical="center"/>
    </xf>
    <xf numFmtId="49" fontId="28" fillId="23" borderId="6">
      <alignment vertical="center"/>
    </xf>
    <xf numFmtId="49" fontId="28" fillId="24" borderId="6">
      <alignment vertical="center"/>
    </xf>
    <xf numFmtId="49" fontId="17" fillId="0" borderId="0">
      <alignment horizontal="right"/>
    </xf>
    <xf numFmtId="49" fontId="29" fillId="0" borderId="1">
      <alignment horizontal="right"/>
    </xf>
    <xf numFmtId="49" fontId="29" fillId="0" borderId="5">
      <alignment horizontal="right"/>
    </xf>
    <xf numFmtId="39" fontId="17" fillId="27" borderId="5"/>
    <xf numFmtId="40" fontId="17" fillId="28" borderId="1"/>
    <xf numFmtId="0" fontId="20" fillId="0" borderId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2" borderId="0" applyNumberFormat="0" applyBorder="0" applyAlignment="0" applyProtection="0"/>
    <xf numFmtId="175" fontId="23" fillId="0" borderId="7">
      <protection locked="0"/>
    </xf>
    <xf numFmtId="0" fontId="39" fillId="11" borderId="8" applyNumberFormat="0" applyAlignment="0" applyProtection="0"/>
    <xf numFmtId="0" fontId="40" fillId="13" borderId="9" applyNumberFormat="0" applyAlignment="0" applyProtection="0"/>
    <xf numFmtId="0" fontId="41" fillId="13" borderId="8" applyNumberFormat="0" applyAlignment="0" applyProtection="0"/>
    <xf numFmtId="167" fontId="17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175" fontId="31" fillId="33" borderId="7"/>
    <xf numFmtId="0" fontId="36" fillId="0" borderId="13" applyNumberFormat="0" applyFill="0" applyAlignment="0" applyProtection="0"/>
    <xf numFmtId="0" fontId="17" fillId="0" borderId="0"/>
    <xf numFmtId="0" fontId="42" fillId="34" borderId="14" applyNumberFormat="0" applyAlignment="0" applyProtection="0"/>
    <xf numFmtId="0" fontId="5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32" fillId="0" borderId="0"/>
    <xf numFmtId="0" fontId="32" fillId="0" borderId="0"/>
    <xf numFmtId="0" fontId="17" fillId="0" borderId="0"/>
    <xf numFmtId="0" fontId="33" fillId="0" borderId="0"/>
    <xf numFmtId="0" fontId="32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4" fillId="0" borderId="0"/>
    <xf numFmtId="0" fontId="17" fillId="0" borderId="0"/>
    <xf numFmtId="0" fontId="34" fillId="0" borderId="0"/>
    <xf numFmtId="0" fontId="14" fillId="0" borderId="0"/>
    <xf numFmtId="0" fontId="21" fillId="0" borderId="0"/>
    <xf numFmtId="0" fontId="33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7" fillId="0" borderId="0"/>
    <xf numFmtId="0" fontId="14" fillId="0" borderId="0"/>
    <xf numFmtId="0" fontId="2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10" borderId="15" applyNumberFormat="0" applyFont="0" applyAlignment="0" applyProtection="0"/>
    <xf numFmtId="9" fontId="24" fillId="0" borderId="0" applyFill="0" applyBorder="0" applyAlignment="0" applyProtection="0"/>
    <xf numFmtId="0" fontId="46" fillId="0" borderId="16" applyNumberFormat="0" applyFill="0" applyAlignment="0" applyProtection="0"/>
    <xf numFmtId="0" fontId="25" fillId="0" borderId="0"/>
    <xf numFmtId="0" fontId="23" fillId="0" borderId="0">
      <alignment vertical="top" wrapText="1"/>
    </xf>
    <xf numFmtId="0" fontId="47" fillId="0" borderId="0" applyNumberFormat="0" applyFill="0" applyBorder="0" applyAlignment="0" applyProtection="0"/>
    <xf numFmtId="176" fontId="24" fillId="0" borderId="0" applyFill="0" applyBorder="0" applyAlignment="0" applyProtection="0"/>
    <xf numFmtId="177" fontId="24" fillId="0" borderId="0" applyFill="0" applyBorder="0" applyAlignment="0" applyProtection="0"/>
    <xf numFmtId="170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24" fillId="0" borderId="0" applyFill="0" applyBorder="0" applyAlignment="0" applyProtection="0"/>
    <xf numFmtId="18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8" fillId="7" borderId="0" applyNumberFormat="0" applyBorder="0" applyAlignment="0" applyProtection="0"/>
    <xf numFmtId="174" fontId="30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169" fontId="8" fillId="0" borderId="0" applyFont="0" applyFill="0" applyBorder="0" applyAlignment="0" applyProtection="0"/>
    <xf numFmtId="0" fontId="8" fillId="0" borderId="0"/>
    <xf numFmtId="0" fontId="53" fillId="0" borderId="0"/>
    <xf numFmtId="0" fontId="7" fillId="0" borderId="0"/>
    <xf numFmtId="0" fontId="7" fillId="0" borderId="0"/>
    <xf numFmtId="169" fontId="7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53" fillId="0" borderId="0"/>
    <xf numFmtId="0" fontId="17" fillId="0" borderId="0"/>
    <xf numFmtId="169" fontId="6" fillId="0" borderId="0" applyFont="0" applyFill="0" applyBorder="0" applyAlignment="0" applyProtection="0"/>
    <xf numFmtId="0" fontId="6" fillId="0" borderId="0"/>
    <xf numFmtId="177" fontId="24" fillId="0" borderId="0" applyFill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4" fillId="0" borderId="0"/>
    <xf numFmtId="0" fontId="2" fillId="0" borderId="0"/>
    <xf numFmtId="0" fontId="20" fillId="0" borderId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8" fontId="17" fillId="0" borderId="0" applyFont="0" applyFill="0" applyBorder="0" applyAlignment="0" applyProtection="0"/>
    <xf numFmtId="0" fontId="14" fillId="0" borderId="0"/>
    <xf numFmtId="0" fontId="56" fillId="0" borderId="0"/>
    <xf numFmtId="170" fontId="1" fillId="0" borderId="0" applyFont="0" applyFill="0" applyBorder="0" applyAlignment="0" applyProtection="0"/>
  </cellStyleXfs>
  <cellXfs count="70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16" fillId="0" borderId="1" xfId="14" applyFont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0" fontId="16" fillId="2" borderId="1" xfId="17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2" borderId="2" xfId="14" applyFont="1" applyFill="1" applyBorder="1" applyAlignment="1">
      <alignment horizontal="center" vertical="center" wrapText="1"/>
    </xf>
    <xf numFmtId="0" fontId="55" fillId="0" borderId="18" xfId="13" applyFont="1" applyBorder="1" applyAlignment="1">
      <alignment horizontal="center" vertical="top" wrapText="1"/>
    </xf>
    <xf numFmtId="0" fontId="55" fillId="0" borderId="19" xfId="13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/>
    </xf>
    <xf numFmtId="0" fontId="58" fillId="0" borderId="0" xfId="0" applyFont="1"/>
    <xf numFmtId="0" fontId="57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14" fontId="59" fillId="0" borderId="0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left" vertical="center"/>
    </xf>
    <xf numFmtId="4" fontId="15" fillId="0" borderId="1" xfId="14" applyNumberFormat="1" applyFont="1" applyBorder="1" applyAlignment="1">
      <alignment horizontal="center" vertical="center"/>
    </xf>
    <xf numFmtId="0" fontId="16" fillId="0" borderId="2" xfId="14" applyFont="1" applyBorder="1" applyAlignment="1">
      <alignment horizontal="center" vertical="center"/>
    </xf>
    <xf numFmtId="4" fontId="58" fillId="0" borderId="0" xfId="0" applyNumberFormat="1" applyFont="1"/>
    <xf numFmtId="0" fontId="58" fillId="0" borderId="1" xfId="0" applyFont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16" fillId="0" borderId="1" xfId="19" applyFont="1" applyBorder="1" applyAlignment="1">
      <alignment horizontal="center" vertical="center" wrapText="1"/>
    </xf>
    <xf numFmtId="0" fontId="60" fillId="0" borderId="1" xfId="13" applyFont="1" applyBorder="1" applyAlignment="1">
      <alignment horizontal="center" vertical="top" wrapText="1"/>
    </xf>
    <xf numFmtId="0" fontId="16" fillId="2" borderId="1" xfId="14" applyFont="1" applyFill="1" applyBorder="1" applyAlignment="1">
      <alignment horizontal="center" vertical="center" wrapText="1"/>
    </xf>
    <xf numFmtId="0" fontId="58" fillId="36" borderId="1" xfId="269" applyFont="1" applyFill="1" applyBorder="1" applyAlignment="1">
      <alignment horizontal="center" vertical="center" wrapText="1"/>
    </xf>
    <xf numFmtId="0" fontId="58" fillId="2" borderId="1" xfId="23" applyNumberFormat="1" applyFont="1" applyFill="1" applyBorder="1" applyAlignment="1">
      <alignment horizontal="center" vertical="center" wrapText="1"/>
    </xf>
    <xf numFmtId="0" fontId="58" fillId="2" borderId="1" xfId="269" applyFont="1" applyFill="1" applyBorder="1" applyAlignment="1">
      <alignment horizontal="center" vertical="center" wrapText="1"/>
    </xf>
    <xf numFmtId="0" fontId="58" fillId="0" borderId="1" xfId="14" applyFont="1" applyBorder="1" applyAlignment="1">
      <alignment horizontal="center" vertical="center"/>
    </xf>
    <xf numFmtId="4" fontId="60" fillId="0" borderId="1" xfId="13" applyNumberFormat="1" applyFont="1" applyBorder="1" applyAlignment="1">
      <alignment horizontal="center" vertical="top" wrapText="1"/>
    </xf>
    <xf numFmtId="4" fontId="57" fillId="0" borderId="1" xfId="178" applyNumberFormat="1" applyFont="1" applyBorder="1" applyAlignment="1">
      <alignment horizontal="center" vertical="center"/>
    </xf>
    <xf numFmtId="0" fontId="61" fillId="0" borderId="1" xfId="14" applyFont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 wrapText="1"/>
    </xf>
    <xf numFmtId="0" fontId="16" fillId="0" borderId="20" xfId="14" applyFont="1" applyBorder="1" applyAlignment="1">
      <alignment horizontal="center" vertical="center" wrapText="1"/>
    </xf>
    <xf numFmtId="4" fontId="58" fillId="0" borderId="1" xfId="270" applyNumberFormat="1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22" fillId="0" borderId="1" xfId="14" applyFont="1" applyBorder="1" applyAlignment="1">
      <alignment horizontal="left" vertical="center"/>
    </xf>
    <xf numFmtId="4" fontId="22" fillId="0" borderId="1" xfId="270" applyNumberFormat="1" applyFont="1" applyBorder="1" applyAlignment="1">
      <alignment horizontal="center" vertical="center" wrapText="1"/>
    </xf>
    <xf numFmtId="0" fontId="59" fillId="0" borderId="1" xfId="14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1" xfId="14" applyFont="1" applyBorder="1" applyAlignment="1">
      <alignment horizontal="center" vertical="center" wrapText="1"/>
    </xf>
    <xf numFmtId="0" fontId="59" fillId="0" borderId="1" xfId="2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59" fillId="0" borderId="1" xfId="19" applyFont="1" applyBorder="1" applyAlignment="1">
      <alignment horizontal="center" vertical="center" wrapText="1"/>
    </xf>
    <xf numFmtId="0" fontId="59" fillId="0" borderId="20" xfId="14" applyFont="1" applyBorder="1" applyAlignment="1">
      <alignment horizontal="center" vertical="center" wrapText="1"/>
    </xf>
    <xf numFmtId="4" fontId="59" fillId="0" borderId="1" xfId="270" applyNumberFormat="1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2" xfId="0" applyFont="1" applyFill="1" applyBorder="1" applyAlignment="1">
      <alignment horizontal="center" vertical="center" wrapText="1"/>
    </xf>
    <xf numFmtId="0" fontId="59" fillId="0" borderId="2" xfId="14" applyFont="1" applyBorder="1" applyAlignment="1">
      <alignment horizontal="center" vertical="center" wrapText="1"/>
    </xf>
    <xf numFmtId="4" fontId="59" fillId="0" borderId="0" xfId="0" applyNumberFormat="1" applyFont="1"/>
    <xf numFmtId="0" fontId="16" fillId="0" borderId="1" xfId="2" applyFont="1" applyBorder="1" applyAlignment="1">
      <alignment horizontal="center" vertical="center" wrapText="1"/>
    </xf>
    <xf numFmtId="0" fontId="58" fillId="0" borderId="1" xfId="14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16" fillId="0" borderId="1" xfId="19" applyFont="1" applyFill="1" applyBorder="1" applyAlignment="1">
      <alignment horizontal="center" vertical="center" wrapText="1"/>
    </xf>
    <xf numFmtId="0" fontId="16" fillId="0" borderId="20" xfId="14" applyFont="1" applyFill="1" applyBorder="1" applyAlignment="1">
      <alignment horizontal="center" vertical="center" wrapText="1"/>
    </xf>
    <xf numFmtId="4" fontId="58" fillId="0" borderId="1" xfId="270" applyNumberFormat="1" applyFont="1" applyFill="1" applyBorder="1" applyAlignment="1">
      <alignment horizontal="center" vertical="center" wrapText="1"/>
    </xf>
    <xf numFmtId="0" fontId="58" fillId="0" borderId="1" xfId="14" applyFont="1" applyFill="1" applyBorder="1" applyAlignment="1">
      <alignment horizontal="center" vertical="center" wrapText="1"/>
    </xf>
    <xf numFmtId="0" fontId="59" fillId="0" borderId="1" xfId="14" applyFont="1" applyBorder="1" applyAlignment="1">
      <alignment horizontal="center" vertical="center"/>
    </xf>
    <xf numFmtId="0" fontId="59" fillId="0" borderId="1" xfId="19" applyFont="1" applyFill="1" applyBorder="1" applyAlignment="1">
      <alignment horizontal="center" vertical="center" wrapText="1"/>
    </xf>
    <xf numFmtId="0" fontId="59" fillId="0" borderId="20" xfId="14" applyFont="1" applyFill="1" applyBorder="1" applyAlignment="1">
      <alignment horizontal="center" vertical="center" wrapText="1"/>
    </xf>
    <xf numFmtId="4" fontId="59" fillId="0" borderId="1" xfId="270" applyNumberFormat="1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/>
    </xf>
  </cellXfs>
  <cellStyles count="271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7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8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3" xfId="269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 2" xfId="10"/>
    <cellStyle name="Финансовый 2 2" xfId="179"/>
    <cellStyle name="Финансовый 2 3" xfId="178"/>
    <cellStyle name="Финансовый 2 3 2" xfId="270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zoomScale="80" zoomScaleNormal="80" workbookViewId="0">
      <selection activeCell="Y24" sqref="Y24"/>
    </sheetView>
  </sheetViews>
  <sheetFormatPr defaultRowHeight="12.75"/>
  <cols>
    <col min="1" max="1" width="12.7109375" style="18" customWidth="1"/>
    <col min="2" max="3" width="9.140625" style="18"/>
    <col min="4" max="4" width="12" style="18" customWidth="1"/>
    <col min="5" max="5" width="26.7109375" style="18" customWidth="1"/>
    <col min="6" max="6" width="23.85546875" style="18" customWidth="1"/>
    <col min="7" max="7" width="31.140625" style="18" customWidth="1"/>
    <col min="8" max="8" width="32" style="18" customWidth="1"/>
    <col min="9" max="9" width="33" style="18" customWidth="1"/>
    <col min="10" max="10" width="32" style="18" customWidth="1"/>
    <col min="11" max="12" width="9.140625" style="18"/>
    <col min="13" max="13" width="11.42578125" style="18" customWidth="1"/>
    <col min="14" max="14" width="11.85546875" style="18" customWidth="1"/>
    <col min="15" max="15" width="13.28515625" style="18" customWidth="1"/>
    <col min="16" max="16" width="15.5703125" style="18" customWidth="1"/>
    <col min="17" max="17" width="9.140625" style="18" customWidth="1"/>
    <col min="18" max="18" width="16.85546875" style="18" customWidth="1"/>
    <col min="19" max="19" width="31.28515625" style="18" customWidth="1"/>
    <col min="20" max="20" width="9.140625" style="18" customWidth="1"/>
    <col min="21" max="21" width="11.28515625" style="18" customWidth="1"/>
    <col min="22" max="22" width="13.5703125" style="18" customWidth="1"/>
    <col min="23" max="23" width="17.42578125" style="18" customWidth="1"/>
    <col min="24" max="24" width="19.42578125" style="18" customWidth="1"/>
    <col min="25" max="25" width="18" style="18" customWidth="1"/>
    <col min="26" max="26" width="6.5703125" style="18" customWidth="1"/>
    <col min="27" max="27" width="9.140625" style="18"/>
    <col min="28" max="28" width="22.42578125" style="18" customWidth="1"/>
    <col min="29" max="16384" width="9.140625" style="18"/>
  </cols>
  <sheetData>
    <row r="1" spans="1:28">
      <c r="X1" s="19" t="s">
        <v>30</v>
      </c>
    </row>
    <row r="2" spans="1:28">
      <c r="X2" s="19" t="s">
        <v>75</v>
      </c>
    </row>
    <row r="4" spans="1:28">
      <c r="B4" s="69" t="s">
        <v>76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77.25" thickBot="1">
      <c r="A5" s="20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28" ht="13.5">
      <c r="A6" s="20"/>
      <c r="B6" s="14">
        <v>1</v>
      </c>
      <c r="C6" s="15">
        <v>2</v>
      </c>
      <c r="D6" s="15">
        <v>3</v>
      </c>
      <c r="E6" s="15">
        <v>4</v>
      </c>
      <c r="F6" s="15"/>
      <c r="G6" s="15">
        <v>5</v>
      </c>
      <c r="H6" s="15"/>
      <c r="I6" s="15">
        <v>6</v>
      </c>
      <c r="J6" s="15"/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</row>
    <row r="7" spans="1:28" ht="13.5">
      <c r="A7" s="21"/>
      <c r="B7" s="22" t="s">
        <v>33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3.5">
      <c r="A8" s="21"/>
      <c r="B8" s="22" t="s">
        <v>31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6"/>
      <c r="Y8" s="36"/>
      <c r="Z8" s="30"/>
      <c r="AA8" s="30"/>
      <c r="AB8" s="30"/>
    </row>
    <row r="9" spans="1:28" ht="38.25">
      <c r="A9" s="21" t="s">
        <v>71</v>
      </c>
      <c r="B9" s="65" t="s">
        <v>63</v>
      </c>
      <c r="C9" s="45" t="s">
        <v>35</v>
      </c>
      <c r="D9" s="45" t="s">
        <v>64</v>
      </c>
      <c r="E9" s="46" t="s">
        <v>65</v>
      </c>
      <c r="F9" s="46" t="s">
        <v>66</v>
      </c>
      <c r="G9" s="46" t="s">
        <v>65</v>
      </c>
      <c r="H9" s="46" t="s">
        <v>66</v>
      </c>
      <c r="I9" s="46" t="s">
        <v>67</v>
      </c>
      <c r="J9" s="46" t="s">
        <v>68</v>
      </c>
      <c r="K9" s="45" t="s">
        <v>69</v>
      </c>
      <c r="L9" s="46">
        <v>80</v>
      </c>
      <c r="M9" s="46">
        <v>710000000</v>
      </c>
      <c r="N9" s="48" t="s">
        <v>38</v>
      </c>
      <c r="O9" s="48" t="s">
        <v>70</v>
      </c>
      <c r="P9" s="46" t="s">
        <v>36</v>
      </c>
      <c r="Q9" s="45"/>
      <c r="R9" s="45" t="s">
        <v>39</v>
      </c>
      <c r="S9" s="66" t="s">
        <v>54</v>
      </c>
      <c r="T9" s="67"/>
      <c r="U9" s="45"/>
      <c r="V9" s="45"/>
      <c r="W9" s="68"/>
      <c r="X9" s="68">
        <f>Y9/1.12</f>
        <v>2025892.857142857</v>
      </c>
      <c r="Y9" s="68">
        <v>2269000</v>
      </c>
      <c r="Z9" s="47"/>
      <c r="AA9" s="47">
        <v>2017</v>
      </c>
      <c r="AB9" s="45"/>
    </row>
    <row r="10" spans="1:28">
      <c r="A10" s="53"/>
      <c r="B10" s="43" t="s">
        <v>32</v>
      </c>
      <c r="C10" s="45"/>
      <c r="D10" s="45"/>
      <c r="E10" s="46"/>
      <c r="F10" s="46"/>
      <c r="G10" s="54"/>
      <c r="H10" s="54"/>
      <c r="I10" s="54"/>
      <c r="J10" s="54"/>
      <c r="K10" s="47"/>
      <c r="L10" s="46"/>
      <c r="M10" s="46"/>
      <c r="N10" s="48"/>
      <c r="O10" s="48"/>
      <c r="P10" s="49"/>
      <c r="Q10" s="47"/>
      <c r="R10" s="47"/>
      <c r="S10" s="50"/>
      <c r="T10" s="51"/>
      <c r="U10" s="47"/>
      <c r="V10" s="47"/>
      <c r="W10" s="52"/>
      <c r="X10" s="44">
        <f>X9</f>
        <v>2025892.857142857</v>
      </c>
      <c r="Y10" s="44">
        <f>Y9</f>
        <v>2269000</v>
      </c>
      <c r="Z10" s="55"/>
      <c r="AA10" s="47"/>
      <c r="AB10" s="47"/>
    </row>
    <row r="11" spans="1:28">
      <c r="A11" s="20"/>
      <c r="B11" s="6" t="s">
        <v>27</v>
      </c>
      <c r="C11" s="7"/>
      <c r="D11" s="11"/>
      <c r="E11" s="11"/>
      <c r="F11" s="11"/>
      <c r="G11" s="13"/>
      <c r="H11" s="13"/>
      <c r="I11" s="13"/>
      <c r="J11" s="13"/>
      <c r="K11" s="9"/>
      <c r="L11" s="8"/>
      <c r="M11" s="1"/>
      <c r="N11" s="12"/>
      <c r="O11" s="8"/>
      <c r="P11" s="7"/>
      <c r="Q11" s="7"/>
      <c r="R11" s="7"/>
      <c r="S11" s="10"/>
      <c r="T11" s="9"/>
      <c r="U11" s="8"/>
      <c r="V11" s="9"/>
      <c r="W11" s="9"/>
      <c r="X11" s="23"/>
      <c r="Y11" s="23"/>
      <c r="Z11" s="24"/>
      <c r="AA11" s="9"/>
      <c r="AB11" s="9"/>
    </row>
    <row r="12" spans="1:28">
      <c r="A12" s="20"/>
      <c r="B12" s="6" t="s">
        <v>58</v>
      </c>
      <c r="C12" s="7"/>
      <c r="D12" s="11"/>
      <c r="E12" s="11"/>
      <c r="F12" s="11"/>
      <c r="G12" s="13"/>
      <c r="H12" s="13"/>
      <c r="I12" s="13"/>
      <c r="J12" s="13"/>
      <c r="K12" s="9"/>
      <c r="L12" s="8"/>
      <c r="M12" s="1"/>
      <c r="N12" s="12"/>
      <c r="O12" s="8"/>
      <c r="P12" s="7"/>
      <c r="Q12" s="7"/>
      <c r="R12" s="7"/>
      <c r="S12" s="10"/>
      <c r="T12" s="9"/>
      <c r="U12" s="8"/>
      <c r="V12" s="9"/>
      <c r="W12" s="9"/>
      <c r="X12" s="23"/>
      <c r="Y12" s="23"/>
      <c r="Z12" s="24"/>
      <c r="AA12" s="9"/>
      <c r="AB12" s="9"/>
    </row>
    <row r="13" spans="1:28" ht="51">
      <c r="A13" s="20" t="s">
        <v>62</v>
      </c>
      <c r="B13" s="59" t="s">
        <v>60</v>
      </c>
      <c r="C13" s="27" t="s">
        <v>35</v>
      </c>
      <c r="D13" s="27" t="s">
        <v>42</v>
      </c>
      <c r="E13" s="42" t="s">
        <v>43</v>
      </c>
      <c r="F13" s="39" t="s">
        <v>44</v>
      </c>
      <c r="G13" s="39" t="s">
        <v>43</v>
      </c>
      <c r="H13" s="39" t="s">
        <v>44</v>
      </c>
      <c r="I13" s="16" t="s">
        <v>46</v>
      </c>
      <c r="J13" s="16" t="s">
        <v>45</v>
      </c>
      <c r="K13" s="7" t="s">
        <v>37</v>
      </c>
      <c r="L13" s="16">
        <v>100</v>
      </c>
      <c r="M13" s="16">
        <v>710000000</v>
      </c>
      <c r="N13" s="12" t="s">
        <v>38</v>
      </c>
      <c r="O13" s="12" t="s">
        <v>40</v>
      </c>
      <c r="P13" s="1" t="s">
        <v>36</v>
      </c>
      <c r="Q13" s="7"/>
      <c r="R13" s="27" t="s">
        <v>39</v>
      </c>
      <c r="S13" s="29" t="s">
        <v>61</v>
      </c>
      <c r="T13" s="40"/>
      <c r="U13" s="7"/>
      <c r="V13" s="7"/>
      <c r="W13" s="41"/>
      <c r="X13" s="41">
        <v>41300000</v>
      </c>
      <c r="Y13" s="41">
        <f>X13*1.12</f>
        <v>46256000.000000007</v>
      </c>
      <c r="Z13" s="7"/>
      <c r="AA13" s="7">
        <v>2017</v>
      </c>
      <c r="AB13" s="31"/>
    </row>
    <row r="14" spans="1:28">
      <c r="A14" s="20"/>
      <c r="B14" s="6" t="s">
        <v>59</v>
      </c>
      <c r="C14" s="7"/>
      <c r="D14" s="11"/>
      <c r="E14" s="11"/>
      <c r="F14" s="11"/>
      <c r="G14" s="13"/>
      <c r="H14" s="13"/>
      <c r="I14" s="13"/>
      <c r="J14" s="13"/>
      <c r="K14" s="9"/>
      <c r="L14" s="8"/>
      <c r="M14" s="1"/>
      <c r="N14" s="12"/>
      <c r="O14" s="8"/>
      <c r="P14" s="7"/>
      <c r="Q14" s="7"/>
      <c r="R14" s="7"/>
      <c r="S14" s="10"/>
      <c r="T14" s="9"/>
      <c r="U14" s="8"/>
      <c r="V14" s="9"/>
      <c r="W14" s="9"/>
      <c r="X14" s="23">
        <f>X13</f>
        <v>41300000</v>
      </c>
      <c r="Y14" s="23">
        <f>Y13</f>
        <v>46256000.000000007</v>
      </c>
      <c r="Z14" s="24"/>
      <c r="AA14" s="9"/>
      <c r="AB14" s="9"/>
    </row>
    <row r="15" spans="1:28">
      <c r="A15" s="20"/>
      <c r="B15" s="6" t="s">
        <v>31</v>
      </c>
      <c r="C15" s="7"/>
      <c r="D15" s="11"/>
      <c r="E15" s="11"/>
      <c r="F15" s="11"/>
      <c r="G15" s="13"/>
      <c r="H15" s="13"/>
      <c r="I15" s="13"/>
      <c r="J15" s="13"/>
      <c r="K15" s="9"/>
      <c r="L15" s="8"/>
      <c r="M15" s="1"/>
      <c r="N15" s="12"/>
      <c r="O15" s="8"/>
      <c r="P15" s="7"/>
      <c r="Q15" s="7"/>
      <c r="R15" s="7"/>
      <c r="S15" s="10"/>
      <c r="T15" s="9"/>
      <c r="U15" s="8"/>
      <c r="V15" s="9"/>
      <c r="W15" s="9"/>
      <c r="X15" s="23"/>
      <c r="Y15" s="23"/>
      <c r="Z15" s="24"/>
      <c r="AA15" s="9"/>
      <c r="AB15" s="9"/>
    </row>
    <row r="16" spans="1:28" ht="63.75">
      <c r="A16" s="20" t="s">
        <v>57</v>
      </c>
      <c r="B16" s="38" t="s">
        <v>47</v>
      </c>
      <c r="C16" s="27" t="s">
        <v>35</v>
      </c>
      <c r="D16" s="27" t="s">
        <v>48</v>
      </c>
      <c r="E16" s="42" t="s">
        <v>49</v>
      </c>
      <c r="F16" s="39" t="s">
        <v>50</v>
      </c>
      <c r="G16" s="39" t="s">
        <v>51</v>
      </c>
      <c r="H16" s="39" t="s">
        <v>52</v>
      </c>
      <c r="I16" s="12" t="s">
        <v>55</v>
      </c>
      <c r="J16" s="57" t="s">
        <v>53</v>
      </c>
      <c r="K16" s="7" t="s">
        <v>56</v>
      </c>
      <c r="L16" s="16">
        <v>0</v>
      </c>
      <c r="M16" s="16">
        <v>710000000</v>
      </c>
      <c r="N16" s="12" t="s">
        <v>38</v>
      </c>
      <c r="O16" s="12" t="s">
        <v>40</v>
      </c>
      <c r="P16" s="1" t="s">
        <v>36</v>
      </c>
      <c r="Q16" s="7"/>
      <c r="R16" s="7" t="s">
        <v>39</v>
      </c>
      <c r="S16" s="29" t="s">
        <v>54</v>
      </c>
      <c r="T16" s="40"/>
      <c r="U16" s="7"/>
      <c r="V16" s="7"/>
      <c r="W16" s="41"/>
      <c r="X16" s="41">
        <v>4962612.26</v>
      </c>
      <c r="Y16" s="41">
        <f>1.12*X16</f>
        <v>5558125.7312000003</v>
      </c>
      <c r="Z16" s="7"/>
      <c r="AA16" s="7">
        <v>2017</v>
      </c>
      <c r="AB16" s="58"/>
    </row>
    <row r="17" spans="1:28" ht="38.25">
      <c r="A17" s="20" t="s">
        <v>71</v>
      </c>
      <c r="B17" s="38" t="s">
        <v>74</v>
      </c>
      <c r="C17" s="27" t="s">
        <v>35</v>
      </c>
      <c r="D17" s="27" t="s">
        <v>64</v>
      </c>
      <c r="E17" s="42" t="s">
        <v>65</v>
      </c>
      <c r="F17" s="39" t="s">
        <v>66</v>
      </c>
      <c r="G17" s="39" t="s">
        <v>65</v>
      </c>
      <c r="H17" s="39" t="s">
        <v>66</v>
      </c>
      <c r="I17" s="60" t="s">
        <v>67</v>
      </c>
      <c r="J17" s="16" t="s">
        <v>68</v>
      </c>
      <c r="K17" s="27" t="s">
        <v>69</v>
      </c>
      <c r="L17" s="16">
        <v>80</v>
      </c>
      <c r="M17" s="16">
        <v>710000000</v>
      </c>
      <c r="N17" s="12" t="s">
        <v>38</v>
      </c>
      <c r="O17" s="12" t="s">
        <v>72</v>
      </c>
      <c r="P17" s="16" t="s">
        <v>36</v>
      </c>
      <c r="Q17" s="27"/>
      <c r="R17" s="27" t="s">
        <v>39</v>
      </c>
      <c r="S17" s="61" t="s">
        <v>54</v>
      </c>
      <c r="T17" s="62"/>
      <c r="U17" s="27"/>
      <c r="V17" s="27"/>
      <c r="W17" s="63"/>
      <c r="X17" s="63">
        <f>Y17/1.12</f>
        <v>2025892.857142857</v>
      </c>
      <c r="Y17" s="63">
        <v>2269000</v>
      </c>
      <c r="Z17" s="7"/>
      <c r="AA17" s="7">
        <v>2017</v>
      </c>
      <c r="AB17" s="64" t="s">
        <v>73</v>
      </c>
    </row>
    <row r="18" spans="1:28">
      <c r="A18" s="20"/>
      <c r="B18" s="17" t="s">
        <v>32</v>
      </c>
      <c r="C18" s="27"/>
      <c r="D18" s="32"/>
      <c r="E18" s="32"/>
      <c r="F18" s="33"/>
      <c r="G18" s="34"/>
      <c r="H18" s="33"/>
      <c r="I18" s="33"/>
      <c r="J18" s="28"/>
      <c r="K18" s="9"/>
      <c r="L18" s="35"/>
      <c r="M18" s="16"/>
      <c r="N18" s="12"/>
      <c r="O18" s="31"/>
      <c r="P18" s="26"/>
      <c r="Q18" s="35"/>
      <c r="R18" s="29"/>
      <c r="S18" s="7"/>
      <c r="T18" s="35"/>
      <c r="U18" s="35"/>
      <c r="V18" s="35"/>
      <c r="W18" s="35"/>
      <c r="X18" s="37">
        <f>X16+X17</f>
        <v>6988505.1171428571</v>
      </c>
      <c r="Y18" s="37">
        <f>Y16+Y17</f>
        <v>7827125.7312000003</v>
      </c>
      <c r="Z18" s="35"/>
      <c r="AA18" s="9"/>
      <c r="AB18" s="7"/>
    </row>
    <row r="19" spans="1:28">
      <c r="A19" s="20"/>
      <c r="B19" s="17" t="s">
        <v>41</v>
      </c>
      <c r="C19" s="27"/>
      <c r="D19" s="32"/>
      <c r="E19" s="32"/>
      <c r="F19" s="33"/>
      <c r="G19" s="34"/>
      <c r="H19" s="33"/>
      <c r="I19" s="33"/>
      <c r="J19" s="28"/>
      <c r="K19" s="9"/>
      <c r="L19" s="35"/>
      <c r="M19" s="16"/>
      <c r="N19" s="12"/>
      <c r="O19" s="31"/>
      <c r="P19" s="26"/>
      <c r="Q19" s="35"/>
      <c r="R19" s="29"/>
      <c r="S19" s="7"/>
      <c r="T19" s="35"/>
      <c r="U19" s="35"/>
      <c r="V19" s="35"/>
      <c r="W19" s="35"/>
      <c r="X19" s="37">
        <f>X18+X14</f>
        <v>48288505.117142856</v>
      </c>
      <c r="Y19" s="37">
        <f>Y18+Y14</f>
        <v>54083125.73120001</v>
      </c>
      <c r="Z19" s="35"/>
      <c r="AA19" s="9"/>
      <c r="AB19" s="7"/>
    </row>
    <row r="20" spans="1:28">
      <c r="X20" s="25"/>
      <c r="Y20" s="25"/>
    </row>
    <row r="21" spans="1:28">
      <c r="X21" s="25"/>
      <c r="Y21" s="56">
        <f>Y10</f>
        <v>2269000</v>
      </c>
      <c r="Z21" s="18" t="s">
        <v>28</v>
      </c>
    </row>
    <row r="22" spans="1:28">
      <c r="X22" s="25"/>
      <c r="Y22" s="25">
        <f>Y19</f>
        <v>54083125.73120001</v>
      </c>
      <c r="Z22" s="18" t="s">
        <v>29</v>
      </c>
    </row>
    <row r="23" spans="1:28">
      <c r="X23" s="25"/>
      <c r="Y23" s="25">
        <v>195829431823.45383</v>
      </c>
    </row>
    <row r="24" spans="1:28">
      <c r="X24" s="25">
        <v>195881245949.18503</v>
      </c>
      <c r="Y24" s="25">
        <f>Y23-Y21+Y22</f>
        <v>195881245949.18503</v>
      </c>
    </row>
    <row r="25" spans="1:28">
      <c r="X25" s="25"/>
      <c r="Y25" s="25">
        <f>X24-Y24</f>
        <v>0</v>
      </c>
    </row>
    <row r="26" spans="1:28">
      <c r="X26" s="25"/>
      <c r="Y26" s="25"/>
    </row>
    <row r="27" spans="1:28">
      <c r="X27" s="25"/>
      <c r="Y27" s="25"/>
    </row>
    <row r="28" spans="1:28">
      <c r="X28" s="25"/>
      <c r="Y28" s="25"/>
    </row>
    <row r="29" spans="1:28">
      <c r="G29" s="18" t="s">
        <v>34</v>
      </c>
      <c r="X29" s="25"/>
      <c r="Y29" s="25"/>
    </row>
    <row r="30" spans="1:28">
      <c r="X30" s="25"/>
      <c r="Y30" s="25"/>
    </row>
    <row r="31" spans="1:28">
      <c r="X31" s="25"/>
      <c r="Y31" s="25"/>
    </row>
    <row r="32" spans="1:28">
      <c r="X32" s="25"/>
      <c r="Y32" s="25"/>
    </row>
    <row r="33" spans="24:25">
      <c r="X33" s="25"/>
      <c r="Y33" s="25"/>
    </row>
    <row r="34" spans="24:25">
      <c r="X34" s="25"/>
      <c r="Y34" s="25"/>
    </row>
    <row r="35" spans="24:25">
      <c r="X35" s="25"/>
      <c r="Y35" s="25"/>
    </row>
    <row r="36" spans="24:25">
      <c r="X36" s="25"/>
      <c r="Y36" s="25"/>
    </row>
    <row r="37" spans="24:25">
      <c r="X37" s="25"/>
      <c r="Y37" s="25"/>
    </row>
    <row r="38" spans="24:25">
      <c r="X38" s="25"/>
      <c r="Y38" s="25"/>
    </row>
    <row r="39" spans="24:25">
      <c r="X39" s="25"/>
      <c r="Y39" s="25"/>
    </row>
    <row r="40" spans="24:25">
      <c r="X40" s="25"/>
      <c r="Y40" s="25"/>
    </row>
    <row r="41" spans="24:25">
      <c r="X41" s="25"/>
      <c r="Y41" s="25"/>
    </row>
    <row r="42" spans="24:25">
      <c r="X42" s="25"/>
      <c r="Y42" s="25"/>
    </row>
    <row r="43" spans="24:25">
      <c r="X43" s="25"/>
      <c r="Y43" s="25"/>
    </row>
    <row r="44" spans="24:25">
      <c r="X44" s="25"/>
      <c r="Y44" s="25"/>
    </row>
    <row r="45" spans="24:25">
      <c r="X45" s="25"/>
      <c r="Y45" s="25"/>
    </row>
    <row r="46" spans="24:25">
      <c r="X46" s="25"/>
      <c r="Y46" s="25"/>
    </row>
    <row r="47" spans="24:25">
      <c r="X47" s="25"/>
      <c r="Y47" s="25"/>
    </row>
    <row r="48" spans="24:25">
      <c r="X48" s="25"/>
      <c r="Y48" s="25"/>
    </row>
    <row r="49" spans="24:25">
      <c r="X49" s="25"/>
      <c r="Y49" s="25"/>
    </row>
    <row r="50" spans="24:25">
      <c r="X50" s="25"/>
      <c r="Y50" s="25"/>
    </row>
    <row r="51" spans="24:25">
      <c r="X51" s="25"/>
      <c r="Y51" s="25"/>
    </row>
    <row r="52" spans="24:25">
      <c r="X52" s="25"/>
      <c r="Y52" s="25"/>
    </row>
    <row r="53" spans="24:25">
      <c r="X53" s="25"/>
      <c r="Y53" s="25"/>
    </row>
    <row r="54" spans="24:25">
      <c r="X54" s="25"/>
      <c r="Y54" s="25"/>
    </row>
    <row r="55" spans="24:25">
      <c r="X55" s="25"/>
      <c r="Y55" s="25"/>
    </row>
    <row r="56" spans="24:25">
      <c r="X56" s="25"/>
      <c r="Y56" s="25"/>
    </row>
    <row r="57" spans="24:25">
      <c r="X57" s="25"/>
      <c r="Y57" s="25"/>
    </row>
    <row r="58" spans="24:25">
      <c r="X58" s="25"/>
      <c r="Y58" s="25"/>
    </row>
    <row r="59" spans="24:25">
      <c r="X59" s="25"/>
      <c r="Y59" s="25"/>
    </row>
    <row r="60" spans="24:25">
      <c r="X60" s="25"/>
      <c r="Y60" s="25"/>
    </row>
    <row r="61" spans="24:25">
      <c r="X61" s="25"/>
      <c r="Y61" s="25"/>
    </row>
    <row r="62" spans="24:25">
      <c r="X62" s="25"/>
      <c r="Y62" s="25"/>
    </row>
    <row r="63" spans="24:25">
      <c r="X63" s="25"/>
      <c r="Y63" s="25"/>
    </row>
    <row r="64" spans="24:25">
      <c r="X64" s="25"/>
      <c r="Y64" s="25"/>
    </row>
    <row r="65" spans="24:25">
      <c r="X65" s="25"/>
      <c r="Y65" s="25"/>
    </row>
    <row r="66" spans="24:25">
      <c r="X66" s="25"/>
      <c r="Y66" s="25"/>
    </row>
    <row r="67" spans="24:25">
      <c r="X67" s="25"/>
      <c r="Y67" s="25"/>
    </row>
  </sheetData>
  <autoFilter ref="A6:AB19"/>
  <mergeCells count="1">
    <mergeCell ref="B4:AB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2017-02-09T11:13:46Z</dcterms:modified>
</cp:coreProperties>
</file>