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65" windowWidth="14805" windowHeight="6450"/>
  </bookViews>
  <sheets>
    <sheet name="Лист1" sheetId="1" r:id="rId1"/>
    <sheet name="Лист2" sheetId="2" r:id="rId2"/>
    <sheet name="Лист3" sheetId="3" r:id="rId3"/>
  </sheets>
  <definedNames>
    <definedName name="_xlnm._FilterDatabase" localSheetId="0" hidden="1">Лист1!$A$6:$AB$24</definedName>
  </definedNames>
  <calcPr calcId="145621"/>
</workbook>
</file>

<file path=xl/calcChain.xml><?xml version="1.0" encoding="utf-8"?>
<calcChain xmlns="http://schemas.openxmlformats.org/spreadsheetml/2006/main">
  <c r="Y24" i="1" l="1"/>
  <c r="X24" i="1"/>
  <c r="Y13" i="1"/>
  <c r="X13" i="1"/>
  <c r="Y27" i="1" l="1"/>
  <c r="Y26" i="1"/>
  <c r="Y29" i="1" s="1"/>
  <c r="Y22" i="1"/>
  <c r="Y21" i="1"/>
  <c r="Y11" i="1" l="1"/>
  <c r="Y20" i="1"/>
  <c r="Y19" i="1"/>
  <c r="Y10" i="1" l="1"/>
  <c r="X18" i="1"/>
  <c r="Y18" i="1" s="1"/>
  <c r="X17" i="1"/>
  <c r="Y17" i="1" l="1"/>
  <c r="Y9" i="1"/>
  <c r="Y16" i="1"/>
  <c r="Y30" i="1" l="1"/>
</calcChain>
</file>

<file path=xl/sharedStrings.xml><?xml version="1.0" encoding="utf-8"?>
<sst xmlns="http://schemas.openxmlformats.org/spreadsheetml/2006/main" count="239" uniqueCount="119">
  <si>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</si>
  <si>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</si>
  <si>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</si>
  <si>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</si>
  <si>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</si>
  <si>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</si>
  <si>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</si>
  <si>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</si>
  <si>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</si>
  <si>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</si>
  <si>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</si>
  <si>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</si>
  <si>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</si>
  <si>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</si>
  <si>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</si>
  <si>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</si>
  <si>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</si>
  <si>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</si>
  <si>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</si>
  <si>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</si>
  <si>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</si>
  <si>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</si>
  <si>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</si>
  <si>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</si>
  <si>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</si>
  <si>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</si>
  <si>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</si>
  <si>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</si>
  <si>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t>
  </si>
  <si>
    <t>+</t>
  </si>
  <si>
    <t>Приложение 1</t>
  </si>
  <si>
    <t>АО "РД "КазМунайГаз"</t>
  </si>
  <si>
    <t>г.Астана, пр.Кабанбай батыра 17</t>
  </si>
  <si>
    <t>ОИ</t>
  </si>
  <si>
    <t>г.Астана</t>
  </si>
  <si>
    <t>3. Услуги</t>
  </si>
  <si>
    <t>итого по услугам</t>
  </si>
  <si>
    <t>Исключить следующие позиции</t>
  </si>
  <si>
    <t>САД</t>
  </si>
  <si>
    <t>Атырауская область</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</si>
  <si>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</si>
  <si>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</si>
  <si>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</si>
  <si>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</si>
  <si>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</si>
  <si>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ЭОТТ</t>
  </si>
  <si>
    <t>авансовый платеж - 0%, оставшаяся часть в течение 30 р.д. с момента подписания акта приема-передачи</t>
  </si>
  <si>
    <t xml:space="preserve">январь, февраль 2015 года </t>
  </si>
  <si>
    <t>февраль, март 2015 года</t>
  </si>
  <si>
    <t>с 01 марта 2015 года по 31 декабря 2015 года</t>
  </si>
  <si>
    <t>столбец - 8, 11, 14, 20, 21</t>
  </si>
  <si>
    <t>7-1 У</t>
  </si>
  <si>
    <t>столбец - 3, 4, 5, 11, 14, 20, 21</t>
  </si>
  <si>
    <t>III изменения и дополнения в План закупок товаров, работ и услуг  АО «РД «КазМунайГаз» на 2015 год</t>
  </si>
  <si>
    <t>ДР</t>
  </si>
  <si>
    <t>74.90.12.20.12.00.00</t>
  </si>
  <si>
    <t>Услуги по проведению технического аудита</t>
  </si>
  <si>
    <t>Техникалық аудит жүргізу бойынша қызметтер</t>
  </si>
  <si>
    <t>оценка организационного, технического или экономического состояния</t>
  </si>
  <si>
    <r>
      <t xml:space="preserve">ұйымдық, техникалық немесе экономикалық жай-күйін бағалау </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</si>
  <si>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</si>
  <si>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</si>
  <si>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 xml:space="preserve">В течении 12 календарных месяцев с даты подписания договора. </t>
  </si>
  <si>
    <t>авансовый платеж - 0%, оставшаяся часть в течение 30 рабочих дней с момента подписания акта приема-передачи</t>
  </si>
  <si>
    <t>апрель, май 2015 года</t>
  </si>
  <si>
    <t>120 У</t>
  </si>
  <si>
    <t>ДИТиАСУТП</t>
  </si>
  <si>
    <t>45-1 У</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</si>
  <si>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</si>
  <si>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</si>
  <si>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</si>
  <si>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</si>
  <si>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</si>
  <si>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 xml:space="preserve">г.Астана, пр.Кабанбай батыра 17 </t>
  </si>
  <si>
    <t>январь, февраль 2015 года</t>
  </si>
  <si>
    <t>с 1 марта 2015 года по 31 декабря 2015 года</t>
  </si>
  <si>
    <t>Авансовый платеж - 0%, оставшаяся часть в течение 30 р.д. с момента подписания акта приема-передачи</t>
  </si>
  <si>
    <t>столбец - 11, 14, 20, 21</t>
  </si>
  <si>
    <t>февраль 2015 года</t>
  </si>
  <si>
    <t>с 01 марта 2015 года по 15 апреля 2015 года</t>
  </si>
  <si>
    <t>с 16 апреля 2015 года по 31 декабря 2015 года</t>
  </si>
  <si>
    <t>45-2 У</t>
  </si>
  <si>
    <t>121 У</t>
  </si>
  <si>
    <t>62-1 У</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</si>
  <si>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</si>
  <si>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</si>
  <si>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</si>
  <si>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</si>
  <si>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</si>
  <si>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</si>
  <si>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</si>
  <si>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Мангистауская область, г.Актау, ИЦ</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</si>
  <si>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</si>
  <si>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2015</t>
  </si>
  <si>
    <t>ДДН</t>
  </si>
  <si>
    <t xml:space="preserve">Услуги по перевозкам работников автотранспортом </t>
  </si>
  <si>
    <t>Қызметкерлерді автокөлікпен тасымалдау  жөніндегі қызмет көрсетулулер</t>
  </si>
  <si>
    <t xml:space="preserve">Услуги автотранспорта для сопровождения инженерно-геологических работ филиала «Инженерный центр» на месторождениях АО "Озенмунайгаз" </t>
  </si>
  <si>
    <t>62-2 У</t>
  </si>
  <si>
    <t>122 У</t>
  </si>
  <si>
    <t>7-2 У</t>
  </si>
  <si>
    <t>123 У</t>
  </si>
  <si>
    <t>переходящий, 05.2015-04.2015</t>
  </si>
  <si>
    <t>100 У</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</si>
  <si>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</si>
  <si>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</si>
  <si>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</si>
  <si>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</si>
  <si>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</si>
  <si>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</si>
  <si>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</si>
  <si>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</si>
  <si>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</si>
  <si>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ОВХ</t>
  </si>
  <si>
    <t>Дказ</t>
  </si>
  <si>
    <t>март, апрель 2015 года</t>
  </si>
  <si>
    <t>столбец - 11</t>
  </si>
  <si>
    <t>100-1 У</t>
  </si>
  <si>
    <t>к приказу АО "РД "КазМунайГаз" № 55/П от 23.02.2015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</si>
</sst>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s>
  <fonts count="6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0"/>
      <name val="Arial"/>
      <family val="2"/>
      <charset val="204"/>
    </font>
    <font>
      <sz val="11"/>
      <color theme="1"/>
      <name val="Calibri"/>
      <family val="2"/>
      <scheme val="minor"/>
    </font>
    <font>
      <b/>
      <i/>
      <sz val="10"/>
      <color indexed="8"/>
      <name val="Times New Roman"/>
      <family val="1"/>
      <charset val="204"/>
    </font>
    <font>
      <sz val="10"/>
      <color indexed="8"/>
      <name val="Arial"/>
      <family val="2"/>
      <charset val="204"/>
    </font>
    <font>
      <b/>
      <sz val="10"/>
      <color theme="1"/>
      <name val="Times New Roman"/>
      <family val="1"/>
      <charset val="204"/>
    </font>
    <font>
      <b/>
      <sz val="10"/>
      <color indexed="8"/>
      <name val="Times New Roman"/>
      <family val="1"/>
      <charset val="204"/>
    </font>
    <font>
      <sz val="10"/>
      <color theme="1"/>
      <name val="Times New Roman"/>
      <family val="1"/>
      <charset val="204"/>
    </font>
    <font>
      <sz val="10"/>
      <color rgb="FFFF0000"/>
      <name val="Times New Roman"/>
      <family val="1"/>
      <charset val="204"/>
    </font>
    <font>
      <b/>
      <i/>
      <sz val="10"/>
      <color rgb="FFFF0000"/>
      <name val="Times New Roman"/>
      <family val="1"/>
      <charset val="204"/>
    </font>
    <font>
      <sz val="10"/>
      <color indexed="8"/>
      <name val="Times New Roman"/>
      <family val="1"/>
      <charset val="204"/>
    </font>
    <font>
      <sz val="10"/>
      <color rgb="FF000000"/>
      <name val="Times New Roman"/>
      <family val="1"/>
      <charset val="204"/>
    </font>
    <font>
      <sz val="11"/>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69">
    <xf numFmtId="0" fontId="0" fillId="0" borderId="0"/>
    <xf numFmtId="0" fontId="14" fillId="0" borderId="0"/>
    <xf numFmtId="0" fontId="17" fillId="0" borderId="0"/>
    <xf numFmtId="0" fontId="18" fillId="0" borderId="0"/>
    <xf numFmtId="0" fontId="14" fillId="0" borderId="0"/>
    <xf numFmtId="0" fontId="17" fillId="0" borderId="0"/>
    <xf numFmtId="0" fontId="19" fillId="0" borderId="0"/>
    <xf numFmtId="0" fontId="13" fillId="0" borderId="0"/>
    <xf numFmtId="0" fontId="17" fillId="0" borderId="0"/>
    <xf numFmtId="168" fontId="1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20" fillId="0" borderId="0"/>
    <xf numFmtId="0" fontId="14" fillId="0" borderId="0"/>
    <xf numFmtId="0" fontId="14" fillId="0" borderId="0"/>
    <xf numFmtId="0" fontId="14" fillId="0" borderId="0"/>
    <xf numFmtId="0" fontId="14" fillId="0" borderId="0"/>
    <xf numFmtId="0" fontId="17" fillId="0" borderId="0"/>
    <xf numFmtId="0" fontId="19" fillId="0" borderId="0"/>
    <xf numFmtId="0" fontId="18" fillId="0" borderId="0"/>
    <xf numFmtId="0" fontId="18" fillId="0" borderId="0"/>
    <xf numFmtId="0" fontId="12" fillId="0" borderId="0"/>
    <xf numFmtId="0" fontId="17" fillId="0" borderId="0"/>
    <xf numFmtId="44" fontId="14" fillId="0" borderId="0" applyFont="0" applyFill="0" applyBorder="0" applyAlignment="0" applyProtection="0"/>
    <xf numFmtId="43" fontId="14" fillId="0" borderId="0" applyFont="0" applyFill="0" applyBorder="0" applyAlignment="0" applyProtection="0"/>
    <xf numFmtId="0" fontId="17" fillId="0" borderId="0"/>
    <xf numFmtId="0" fontId="17" fillId="0" borderId="0"/>
    <xf numFmtId="0" fontId="17" fillId="0" borderId="0"/>
    <xf numFmtId="0" fontId="17" fillId="0" borderId="0"/>
    <xf numFmtId="0" fontId="18" fillId="0" borderId="0"/>
    <xf numFmtId="0" fontId="17" fillId="0" borderId="0"/>
    <xf numFmtId="0" fontId="23" fillId="0" borderId="0"/>
    <xf numFmtId="172" fontId="30" fillId="0" borderId="0">
      <protection locked="0"/>
    </xf>
    <xf numFmtId="172" fontId="30" fillId="0" borderId="0">
      <protection locked="0"/>
    </xf>
    <xf numFmtId="172" fontId="30" fillId="0" borderId="0">
      <protection locked="0"/>
    </xf>
    <xf numFmtId="0" fontId="35" fillId="0" borderId="0">
      <protection locked="0"/>
    </xf>
    <xf numFmtId="0" fontId="35" fillId="0" borderId="0">
      <protection locked="0"/>
    </xf>
    <xf numFmtId="0" fontId="30" fillId="0" borderId="3">
      <protection locked="0"/>
    </xf>
    <xf numFmtId="176" fontId="20" fillId="0" borderId="4" applyFont="0" applyFill="0" applyBorder="0" applyAlignment="0" applyProtection="0">
      <alignment horizontal="center"/>
    </xf>
    <xf numFmtId="0" fontId="32" fillId="3"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2" fontId="20" fillId="0" borderId="0" applyFont="0" applyFill="0" applyBorder="0" applyAlignment="0" applyProtection="0"/>
    <xf numFmtId="0" fontId="32" fillId="6" borderId="0" applyNumberFormat="0" applyBorder="0" applyAlignment="0" applyProtection="0"/>
    <xf numFmtId="0" fontId="32" fillId="4" borderId="0" applyNumberFormat="0" applyBorder="0" applyAlignment="0" applyProtection="0"/>
    <xf numFmtId="0" fontId="32" fillId="12"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8" fillId="15" borderId="0" applyNumberFormat="0" applyBorder="0" applyAlignment="0" applyProtection="0"/>
    <xf numFmtId="0" fontId="38" fillId="4"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169" fontId="24" fillId="0" borderId="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77" fontId="37"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7" fontId="37" fillId="0" borderId="0" applyFont="0" applyFill="0" applyBorder="0" applyAlignment="0" applyProtection="0"/>
    <xf numFmtId="14" fontId="16" fillId="0" borderId="0" applyFont="0" applyFill="0" applyBorder="0" applyAlignment="0" applyProtection="0"/>
    <xf numFmtId="168" fontId="37" fillId="0" borderId="0" applyFont="0" applyFill="0" applyBorder="0" applyAlignment="0" applyProtection="0"/>
    <xf numFmtId="0" fontId="25" fillId="0" borderId="0"/>
    <xf numFmtId="0" fontId="17" fillId="0" borderId="0"/>
    <xf numFmtId="0" fontId="14" fillId="0" borderId="0"/>
    <xf numFmtId="0" fontId="14" fillId="0" borderId="0"/>
    <xf numFmtId="0" fontId="17" fillId="0" borderId="0"/>
    <xf numFmtId="0" fontId="26" fillId="0" borderId="0"/>
    <xf numFmtId="170" fontId="25" fillId="0" borderId="0"/>
    <xf numFmtId="171" fontId="25" fillId="0" borderId="0"/>
    <xf numFmtId="0" fontId="26" fillId="0" borderId="0" applyNumberFormat="0">
      <alignment horizontal="left"/>
    </xf>
    <xf numFmtId="40" fontId="17" fillId="19" borderId="5"/>
    <xf numFmtId="40" fontId="17" fillId="20" borderId="1"/>
    <xf numFmtId="40" fontId="17" fillId="21" borderId="5"/>
    <xf numFmtId="40" fontId="17" fillId="22" borderId="1"/>
    <xf numFmtId="49" fontId="27" fillId="23" borderId="6">
      <alignment horizontal="center"/>
    </xf>
    <xf numFmtId="49" fontId="27" fillId="24" borderId="6">
      <alignment horizontal="center"/>
    </xf>
    <xf numFmtId="49" fontId="17" fillId="23" borderId="6">
      <alignment horizontal="center"/>
    </xf>
    <xf numFmtId="49" fontId="17" fillId="24" borderId="6">
      <alignment horizontal="center"/>
    </xf>
    <xf numFmtId="49" fontId="28" fillId="0" borderId="0"/>
    <xf numFmtId="0" fontId="17" fillId="25" borderId="5"/>
    <xf numFmtId="0" fontId="17" fillId="26" borderId="1"/>
    <xf numFmtId="39" fontId="17" fillId="19" borderId="5"/>
    <xf numFmtId="40" fontId="17" fillId="20" borderId="1"/>
    <xf numFmtId="39" fontId="17" fillId="20" borderId="1"/>
    <xf numFmtId="40" fontId="17" fillId="21" borderId="5"/>
    <xf numFmtId="40" fontId="17" fillId="21" borderId="5"/>
    <xf numFmtId="40" fontId="17" fillId="22" borderId="1"/>
    <xf numFmtId="40" fontId="17" fillId="22" borderId="1"/>
    <xf numFmtId="49" fontId="27" fillId="23" borderId="6">
      <alignment vertical="center"/>
    </xf>
    <xf numFmtId="49" fontId="27" fillId="24" borderId="6">
      <alignment vertical="center"/>
    </xf>
    <xf numFmtId="49" fontId="28" fillId="23" borderId="6">
      <alignment vertical="center"/>
    </xf>
    <xf numFmtId="49" fontId="28" fillId="24" borderId="6">
      <alignment vertical="center"/>
    </xf>
    <xf numFmtId="49" fontId="17" fillId="0" borderId="0">
      <alignment horizontal="right"/>
    </xf>
    <xf numFmtId="49" fontId="29" fillId="0" borderId="1">
      <alignment horizontal="right"/>
    </xf>
    <xf numFmtId="49" fontId="29" fillId="0" borderId="5">
      <alignment horizontal="right"/>
    </xf>
    <xf numFmtId="39" fontId="17" fillId="27" borderId="5"/>
    <xf numFmtId="40" fontId="17" fillId="28" borderId="1"/>
    <xf numFmtId="0" fontId="20"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32" borderId="0" applyNumberFormat="0" applyBorder="0" applyAlignment="0" applyProtection="0"/>
    <xf numFmtId="173" fontId="23" fillId="0" borderId="7">
      <protection locked="0"/>
    </xf>
    <xf numFmtId="0" fontId="39" fillId="11" borderId="8" applyNumberFormat="0" applyAlignment="0" applyProtection="0"/>
    <xf numFmtId="0" fontId="40" fillId="13" borderId="9" applyNumberFormat="0" applyAlignment="0" applyProtection="0"/>
    <xf numFmtId="0" fontId="41" fillId="13" borderId="8" applyNumberFormat="0" applyAlignment="0" applyProtection="0"/>
    <xf numFmtId="167" fontId="17"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1" fillId="0" borderId="0" applyFon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173" fontId="31" fillId="33" borderId="7"/>
    <xf numFmtId="0" fontId="36" fillId="0" borderId="13" applyNumberFormat="0" applyFill="0" applyAlignment="0" applyProtection="0"/>
    <xf numFmtId="0" fontId="17" fillId="0" borderId="0"/>
    <xf numFmtId="0" fontId="42" fillId="34" borderId="14" applyNumberFormat="0" applyAlignment="0" applyProtection="0"/>
    <xf numFmtId="0" fontId="52" fillId="0" borderId="0" applyNumberFormat="0" applyFill="0" applyBorder="0" applyAlignment="0" applyProtection="0"/>
    <xf numFmtId="0" fontId="43" fillId="35" borderId="0" applyNumberFormat="0" applyBorder="0" applyAlignment="0" applyProtection="0"/>
    <xf numFmtId="0" fontId="32" fillId="0" borderId="0"/>
    <xf numFmtId="0" fontId="32" fillId="0" borderId="0"/>
    <xf numFmtId="0" fontId="17" fillId="0" borderId="0"/>
    <xf numFmtId="0" fontId="33" fillId="0" borderId="0"/>
    <xf numFmtId="0" fontId="32" fillId="0" borderId="0"/>
    <xf numFmtId="0" fontId="17" fillId="0" borderId="0"/>
    <xf numFmtId="0" fontId="11" fillId="0" borderId="0"/>
    <xf numFmtId="0" fontId="17" fillId="0" borderId="0"/>
    <xf numFmtId="0" fontId="20" fillId="0" borderId="0"/>
    <xf numFmtId="0" fontId="34" fillId="0" borderId="0"/>
    <xf numFmtId="0" fontId="17" fillId="0" borderId="0"/>
    <xf numFmtId="0" fontId="34" fillId="0" borderId="0"/>
    <xf numFmtId="0" fontId="14" fillId="0" borderId="0"/>
    <xf numFmtId="0" fontId="21" fillId="0" borderId="0"/>
    <xf numFmtId="0" fontId="33" fillId="0" borderId="0"/>
    <xf numFmtId="0" fontId="21"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7" fillId="0" borderId="0"/>
    <xf numFmtId="0" fontId="14" fillId="0" borderId="0"/>
    <xf numFmtId="0" fontId="23" fillId="0" borderId="0"/>
    <xf numFmtId="0" fontId="17" fillId="0" borderId="0"/>
    <xf numFmtId="0" fontId="32"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44" fillId="5" borderId="0" applyNumberFormat="0" applyBorder="0" applyAlignment="0" applyProtection="0"/>
    <xf numFmtId="0" fontId="45" fillId="0" borderId="0" applyNumberFormat="0" applyFill="0" applyBorder="0" applyAlignment="0" applyProtection="0"/>
    <xf numFmtId="0" fontId="17" fillId="10" borderId="15" applyNumberFormat="0" applyFont="0" applyAlignment="0" applyProtection="0"/>
    <xf numFmtId="9" fontId="24" fillId="0" borderId="0" applyFill="0" applyBorder="0" applyAlignment="0" applyProtection="0"/>
    <xf numFmtId="0" fontId="46" fillId="0" borderId="16" applyNumberFormat="0" applyFill="0" applyAlignment="0" applyProtection="0"/>
    <xf numFmtId="0" fontId="25" fillId="0" borderId="0"/>
    <xf numFmtId="0" fontId="23" fillId="0" borderId="0">
      <alignment vertical="top" wrapText="1"/>
    </xf>
    <xf numFmtId="0" fontId="47" fillId="0" borderId="0" applyNumberFormat="0" applyFill="0" applyBorder="0" applyAlignment="0" applyProtection="0"/>
    <xf numFmtId="174" fontId="24" fillId="0" borderId="0" applyFill="0" applyBorder="0" applyAlignment="0" applyProtection="0"/>
    <xf numFmtId="175" fontId="24" fillId="0" borderId="0" applyFill="0" applyBorder="0" applyAlignment="0" applyProtection="0"/>
    <xf numFmtId="43" fontId="14" fillId="0" borderId="0" applyFont="0" applyFill="0" applyBorder="0" applyAlignment="0" applyProtection="0"/>
    <xf numFmtId="168" fontId="17" fillId="0" borderId="0" applyFont="0" applyFill="0" applyBorder="0" applyAlignment="0" applyProtection="0"/>
    <xf numFmtId="175" fontId="24" fillId="0" borderId="0" applyFill="0" applyBorder="0" applyAlignment="0" applyProtection="0"/>
    <xf numFmtId="17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48" fillId="7" borderId="0" applyNumberFormat="0" applyBorder="0" applyAlignment="0" applyProtection="0"/>
    <xf numFmtId="172" fontId="30" fillId="0" borderId="0">
      <protection locked="0"/>
    </xf>
    <xf numFmtId="0" fontId="10" fillId="0" borderId="0"/>
    <xf numFmtId="0" fontId="17"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3"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3" fillId="0" borderId="0"/>
    <xf numFmtId="0" fontId="17" fillId="0" borderId="0"/>
    <xf numFmtId="44" fontId="6" fillId="0" borderId="0" applyFont="0" applyFill="0" applyBorder="0" applyAlignment="0" applyProtection="0"/>
    <xf numFmtId="0" fontId="6" fillId="0" borderId="0"/>
    <xf numFmtId="175" fontId="24" fillId="0" borderId="0" applyFill="0" applyBorder="0" applyAlignment="0" applyProtection="0"/>
    <xf numFmtId="0" fontId="53"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7"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7" fillId="0" borderId="0"/>
    <xf numFmtId="0" fontId="17" fillId="0" borderId="0"/>
    <xf numFmtId="0" fontId="2" fillId="0" borderId="0"/>
    <xf numFmtId="0" fontId="2" fillId="0" borderId="0"/>
    <xf numFmtId="0" fontId="2" fillId="0" borderId="0"/>
    <xf numFmtId="0" fontId="2" fillId="0" borderId="0"/>
    <xf numFmtId="168" fontId="17" fillId="0" borderId="0" applyFont="0" applyFill="0" applyBorder="0" applyAlignment="0" applyProtection="0"/>
    <xf numFmtId="43" fontId="2" fillId="0" borderId="0" applyFont="0" applyFill="0" applyBorder="0" applyAlignment="0" applyProtection="0"/>
    <xf numFmtId="0" fontId="54" fillId="0" borderId="0"/>
    <xf numFmtId="0" fontId="2" fillId="0" borderId="0"/>
    <xf numFmtId="0" fontId="20"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6" fillId="0" borderId="0"/>
    <xf numFmtId="168" fontId="17" fillId="0" borderId="0" applyFont="0" applyFill="0" applyBorder="0" applyAlignment="0" applyProtection="0"/>
  </cellStyleXfs>
  <cellXfs count="99">
    <xf numFmtId="0" fontId="0" fillId="0" borderId="0" xfId="0"/>
    <xf numFmtId="0" fontId="16" fillId="0" borderId="1" xfId="0" applyFont="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4"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4" fontId="15" fillId="0" borderId="1" xfId="1" applyNumberFormat="1" applyFont="1" applyFill="1" applyBorder="1" applyAlignment="1">
      <alignment horizontal="left" vertical="center"/>
    </xf>
    <xf numFmtId="0" fontId="16" fillId="0" borderId="1" xfId="14" applyFont="1" applyBorder="1" applyAlignment="1">
      <alignment horizontal="center" vertical="center" wrapText="1"/>
    </xf>
    <xf numFmtId="0" fontId="16" fillId="0" borderId="1" xfId="17" applyFont="1" applyFill="1" applyBorder="1" applyAlignment="1">
      <alignment horizontal="center" vertical="center" wrapText="1"/>
    </xf>
    <xf numFmtId="0" fontId="16" fillId="0" borderId="1" xfId="14" applyFont="1" applyBorder="1" applyAlignment="1">
      <alignment horizontal="center" vertical="center"/>
    </xf>
    <xf numFmtId="0" fontId="16" fillId="0" borderId="1" xfId="17" applyFont="1" applyBorder="1" applyAlignment="1">
      <alignment horizontal="center" vertical="center" wrapText="1"/>
    </xf>
    <xf numFmtId="0" fontId="16" fillId="2" borderId="1" xfId="17"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2" borderId="2" xfId="14" applyFont="1" applyFill="1" applyBorder="1" applyAlignment="1">
      <alignment horizontal="center" vertical="center" wrapText="1"/>
    </xf>
    <xf numFmtId="0" fontId="55" fillId="0" borderId="18" xfId="13" applyFont="1" applyBorder="1" applyAlignment="1">
      <alignment horizontal="center" vertical="top" wrapText="1"/>
    </xf>
    <xf numFmtId="0" fontId="55" fillId="0" borderId="19" xfId="13" applyFont="1" applyBorder="1" applyAlignment="1">
      <alignment horizontal="center" vertical="top" wrapText="1"/>
    </xf>
    <xf numFmtId="0" fontId="16" fillId="0" borderId="1" xfId="0" applyFont="1" applyFill="1" applyBorder="1" applyAlignment="1">
      <alignment horizontal="center" vertical="center" wrapText="1"/>
    </xf>
    <xf numFmtId="0" fontId="16" fillId="0" borderId="1" xfId="13" applyFont="1" applyBorder="1" applyAlignment="1">
      <alignment horizontal="center" vertical="center" wrapText="1"/>
    </xf>
    <xf numFmtId="0" fontId="57" fillId="0" borderId="1" xfId="0" applyFont="1" applyBorder="1" applyAlignment="1">
      <alignment horizontal="left" vertical="center"/>
    </xf>
    <xf numFmtId="0" fontId="15" fillId="0" borderId="1" xfId="14" applyFont="1" applyFill="1" applyBorder="1" applyAlignment="1">
      <alignment horizontal="center" vertical="center" wrapText="1"/>
    </xf>
    <xf numFmtId="49" fontId="58" fillId="0" borderId="1" xfId="267" applyNumberFormat="1" applyFont="1" applyFill="1" applyBorder="1" applyAlignment="1">
      <alignment horizontal="center" vertical="center" wrapText="1"/>
    </xf>
    <xf numFmtId="3" fontId="15" fillId="0" borderId="1" xfId="14"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1" xfId="14"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14" applyFont="1" applyBorder="1" applyAlignment="1">
      <alignment horizontal="center" vertical="center" wrapText="1"/>
    </xf>
    <xf numFmtId="0" fontId="15" fillId="36" borderId="1" xfId="0" applyFont="1" applyFill="1" applyBorder="1" applyAlignment="1">
      <alignment horizontal="center" vertical="center" wrapText="1"/>
    </xf>
    <xf numFmtId="3" fontId="15" fillId="36"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xf>
    <xf numFmtId="0" fontId="59" fillId="0" borderId="0" xfId="0" applyFont="1"/>
    <xf numFmtId="0" fontId="57" fillId="0" borderId="0" xfId="0" applyFont="1"/>
    <xf numFmtId="14" fontId="16" fillId="0" borderId="0" xfId="1" applyNumberFormat="1" applyFont="1" applyFill="1" applyBorder="1" applyAlignment="1">
      <alignment horizontal="center" vertical="center" wrapText="1"/>
    </xf>
    <xf numFmtId="0" fontId="59" fillId="0" borderId="0" xfId="0" applyFont="1" applyAlignment="1">
      <alignment horizontal="center"/>
    </xf>
    <xf numFmtId="0" fontId="59" fillId="0" borderId="1" xfId="0" applyFont="1" applyBorder="1" applyAlignment="1">
      <alignment horizontal="center" vertical="center"/>
    </xf>
    <xf numFmtId="14" fontId="60" fillId="0" borderId="0" xfId="1" applyNumberFormat="1" applyFont="1" applyFill="1" applyBorder="1" applyAlignment="1">
      <alignment horizontal="center" vertical="center" wrapText="1"/>
    </xf>
    <xf numFmtId="14" fontId="22" fillId="0" borderId="1" xfId="1" applyNumberFormat="1" applyFont="1" applyFill="1" applyBorder="1" applyAlignment="1">
      <alignment horizontal="left" vertical="center"/>
    </xf>
    <xf numFmtId="4" fontId="15" fillId="0" borderId="1" xfId="14" applyNumberFormat="1" applyFont="1" applyBorder="1" applyAlignment="1">
      <alignment horizontal="center" vertical="center"/>
    </xf>
    <xf numFmtId="0" fontId="16" fillId="0" borderId="2" xfId="14" applyFont="1" applyBorder="1" applyAlignment="1">
      <alignment horizontal="center" vertical="center"/>
    </xf>
    <xf numFmtId="0" fontId="55" fillId="0" borderId="1" xfId="13" applyFont="1" applyBorder="1" applyAlignment="1">
      <alignment horizontal="center" vertical="top" wrapText="1"/>
    </xf>
    <xf numFmtId="0" fontId="22" fillId="0" borderId="1" xfId="0" applyFont="1" applyBorder="1" applyAlignment="1">
      <alignment horizontal="left" vertical="center"/>
    </xf>
    <xf numFmtId="0" fontId="61" fillId="0" borderId="1" xfId="13" applyFont="1" applyBorder="1" applyAlignment="1">
      <alignment horizontal="center" vertical="center" wrapText="1"/>
    </xf>
    <xf numFmtId="0" fontId="16" fillId="0" borderId="1" xfId="14" applyFont="1" applyFill="1" applyBorder="1" applyAlignment="1">
      <alignment horizontal="center" vertical="center" wrapText="1"/>
    </xf>
    <xf numFmtId="4" fontId="22" fillId="21" borderId="1" xfId="91" applyNumberFormat="1" applyFont="1" applyBorder="1" applyAlignment="1">
      <alignment horizontal="center" vertical="center"/>
    </xf>
    <xf numFmtId="4" fontId="15" fillId="21" borderId="1" xfId="91" applyNumberFormat="1" applyFont="1" applyBorder="1" applyAlignment="1">
      <alignment horizontal="center" vertical="center"/>
    </xf>
    <xf numFmtId="4" fontId="16" fillId="0" borderId="0" xfId="1" applyNumberFormat="1" applyFont="1" applyFill="1" applyBorder="1" applyAlignment="1">
      <alignment horizontal="center" vertical="center" wrapText="1"/>
    </xf>
    <xf numFmtId="4" fontId="60" fillId="0" borderId="0" xfId="0" applyNumberFormat="1" applyFont="1"/>
    <xf numFmtId="4" fontId="57" fillId="0" borderId="0" xfId="0" applyNumberFormat="1" applyFont="1"/>
    <xf numFmtId="4" fontId="59" fillId="0" borderId="0" xfId="0" applyNumberFormat="1" applyFont="1"/>
    <xf numFmtId="0" fontId="60" fillId="0" borderId="1" xfId="0" applyFont="1" applyBorder="1" applyAlignment="1">
      <alignment horizontal="center" vertical="center"/>
    </xf>
    <xf numFmtId="0" fontId="60" fillId="2" borderId="1" xfId="19" applyNumberFormat="1" applyFont="1" applyFill="1" applyBorder="1" applyAlignment="1">
      <alignment horizontal="center" vertical="center" wrapText="1"/>
    </xf>
    <xf numFmtId="0" fontId="60" fillId="0" borderId="1" xfId="0" applyFont="1" applyBorder="1" applyAlignment="1">
      <alignment horizontal="center" vertical="center" wrapText="1"/>
    </xf>
    <xf numFmtId="0" fontId="60" fillId="2" borderId="1" xfId="0" applyFont="1" applyFill="1" applyBorder="1" applyAlignment="1">
      <alignment horizontal="center" vertical="center" wrapText="1"/>
    </xf>
    <xf numFmtId="0" fontId="60" fillId="2" borderId="1" xfId="14" applyFont="1" applyFill="1" applyBorder="1" applyAlignment="1">
      <alignment horizontal="center" vertical="center"/>
    </xf>
    <xf numFmtId="0" fontId="60" fillId="2" borderId="1" xfId="19" applyFont="1" applyFill="1" applyBorder="1" applyAlignment="1">
      <alignment horizontal="center" vertical="center" wrapText="1"/>
    </xf>
    <xf numFmtId="0" fontId="60" fillId="0" borderId="1" xfId="14" applyFont="1" applyBorder="1" applyAlignment="1">
      <alignment horizontal="center" vertical="center" wrapText="1"/>
    </xf>
    <xf numFmtId="0" fontId="60" fillId="2" borderId="1" xfId="14" applyFont="1" applyFill="1" applyBorder="1" applyAlignment="1">
      <alignment horizontal="center" vertical="center" wrapText="1"/>
    </xf>
    <xf numFmtId="3" fontId="60" fillId="2" borderId="1" xfId="14" applyNumberFormat="1" applyFont="1" applyFill="1" applyBorder="1" applyAlignment="1">
      <alignment horizontal="center" vertical="center"/>
    </xf>
    <xf numFmtId="4" fontId="60" fillId="2" borderId="1" xfId="14" applyNumberFormat="1" applyFont="1" applyFill="1" applyBorder="1" applyAlignment="1">
      <alignment horizontal="center" vertical="center"/>
    </xf>
    <xf numFmtId="4" fontId="60" fillId="0" borderId="1" xfId="0" applyNumberFormat="1" applyFont="1" applyFill="1" applyBorder="1" applyAlignment="1">
      <alignment horizontal="center" vertical="center" wrapText="1"/>
    </xf>
    <xf numFmtId="4" fontId="60" fillId="0" borderId="1" xfId="14" applyNumberFormat="1" applyFont="1" applyFill="1" applyBorder="1" applyAlignment="1">
      <alignment horizontal="center" vertical="center"/>
    </xf>
    <xf numFmtId="0" fontId="60" fillId="2" borderId="1" xfId="14" applyNumberFormat="1" applyFont="1" applyFill="1" applyBorder="1" applyAlignment="1">
      <alignment horizontal="center" vertical="center" wrapText="1"/>
    </xf>
    <xf numFmtId="0" fontId="60" fillId="0" borderId="1" xfId="14" applyFont="1" applyFill="1" applyBorder="1" applyAlignment="1">
      <alignment horizontal="center" vertical="center" wrapText="1"/>
    </xf>
    <xf numFmtId="0" fontId="60" fillId="0" borderId="1" xfId="14" applyFont="1" applyFill="1" applyBorder="1" applyAlignment="1">
      <alignment horizontal="center" vertical="center"/>
    </xf>
    <xf numFmtId="0" fontId="60" fillId="0" borderId="1" xfId="14" applyFont="1" applyBorder="1" applyAlignment="1">
      <alignment horizontal="center" vertical="center"/>
    </xf>
    <xf numFmtId="0" fontId="60" fillId="0" borderId="1" xfId="0" applyFont="1" applyFill="1" applyBorder="1" applyAlignment="1">
      <alignment horizontal="center" vertical="center" wrapText="1"/>
    </xf>
    <xf numFmtId="0" fontId="60" fillId="0" borderId="1" xfId="2" applyFont="1" applyFill="1" applyBorder="1" applyAlignment="1">
      <alignment horizontal="center" vertical="center" wrapText="1"/>
    </xf>
    <xf numFmtId="0" fontId="16" fillId="2" borderId="1" xfId="19" applyNumberFormat="1" applyFont="1" applyFill="1" applyBorder="1" applyAlignment="1">
      <alignment horizontal="center" vertical="center" wrapText="1"/>
    </xf>
    <xf numFmtId="0" fontId="62" fillId="2" borderId="1" xfId="267" applyFont="1" applyFill="1" applyBorder="1" applyAlignment="1">
      <alignment horizontal="center" vertical="center" wrapText="1"/>
    </xf>
    <xf numFmtId="0" fontId="16"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 xfId="4" applyFont="1" applyFill="1" applyBorder="1" applyAlignment="1">
      <alignment horizontal="center" vertical="center" wrapText="1"/>
    </xf>
    <xf numFmtId="0" fontId="16" fillId="2" borderId="1" xfId="2" applyFont="1" applyFill="1" applyBorder="1" applyAlignment="1">
      <alignment horizontal="center" vertical="center" wrapText="1"/>
    </xf>
    <xf numFmtId="0" fontId="64" fillId="2" borderId="1" xfId="1" applyFont="1" applyFill="1" applyBorder="1" applyAlignment="1">
      <alignment horizontal="center" vertical="center" wrapText="1"/>
    </xf>
    <xf numFmtId="3" fontId="64" fillId="2" borderId="1" xfId="1" applyNumberFormat="1" applyFont="1" applyFill="1" applyBorder="1" applyAlignment="1">
      <alignment horizontal="center" vertical="center" wrapText="1"/>
    </xf>
    <xf numFmtId="4" fontId="64" fillId="2" borderId="1" xfId="1"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2" borderId="1" xfId="1" applyFont="1" applyFill="1" applyBorder="1" applyAlignment="1">
      <alignment horizontal="center" vertical="center"/>
    </xf>
    <xf numFmtId="43" fontId="59" fillId="0" borderId="1" xfId="178" applyFont="1" applyBorder="1" applyAlignment="1">
      <alignment horizontal="center" vertical="center"/>
    </xf>
    <xf numFmtId="0" fontId="16" fillId="2" borderId="1" xfId="14" applyFont="1" applyFill="1" applyBorder="1" applyAlignment="1">
      <alignment horizontal="center" vertical="center" wrapText="1"/>
    </xf>
    <xf numFmtId="0" fontId="60" fillId="36" borderId="1" xfId="0" applyFont="1" applyFill="1" applyBorder="1" applyAlignment="1">
      <alignment horizontal="center" vertical="center" wrapText="1"/>
    </xf>
    <xf numFmtId="0" fontId="60" fillId="0" borderId="1" xfId="19" applyFont="1" applyBorder="1" applyAlignment="1">
      <alignment horizontal="center" vertical="center" wrapText="1"/>
    </xf>
    <xf numFmtId="0" fontId="60" fillId="0" borderId="20" xfId="14" applyFont="1" applyBorder="1" applyAlignment="1">
      <alignment horizontal="center" vertical="center"/>
    </xf>
    <xf numFmtId="43" fontId="60" fillId="0" borderId="1" xfId="178" applyFont="1" applyBorder="1" applyAlignment="1">
      <alignment horizontal="center" vertical="center"/>
    </xf>
    <xf numFmtId="0" fontId="60" fillId="0" borderId="1" xfId="3" applyFont="1" applyFill="1" applyBorder="1" applyAlignment="1">
      <alignment horizontal="center" vertical="center" wrapText="1"/>
    </xf>
    <xf numFmtId="0" fontId="60" fillId="0" borderId="1" xfId="14" applyNumberFormat="1" applyFont="1" applyFill="1" applyBorder="1" applyAlignment="1">
      <alignment horizontal="center" vertical="center" wrapText="1"/>
    </xf>
    <xf numFmtId="1" fontId="60" fillId="0" borderId="1" xfId="14" applyNumberFormat="1" applyFont="1" applyFill="1" applyBorder="1" applyAlignment="1">
      <alignment horizontal="center" vertical="center" wrapText="1"/>
    </xf>
    <xf numFmtId="0" fontId="60" fillId="0" borderId="1" xfId="14" applyFont="1" applyFill="1" applyBorder="1" applyAlignment="1">
      <alignment horizontal="center"/>
    </xf>
    <xf numFmtId="4" fontId="60" fillId="0" borderId="1" xfId="14" applyNumberFormat="1" applyFont="1" applyFill="1" applyBorder="1" applyAlignment="1">
      <alignment horizontal="center"/>
    </xf>
    <xf numFmtId="0" fontId="62" fillId="36"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16" fillId="36"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16" fillId="0" borderId="1" xfId="19" applyFont="1" applyBorder="1" applyAlignment="1">
      <alignment horizontal="center" vertical="center" wrapText="1"/>
    </xf>
    <xf numFmtId="0" fontId="16" fillId="0" borderId="20" xfId="14" applyFont="1" applyBorder="1" applyAlignment="1">
      <alignment horizontal="center" vertical="center"/>
    </xf>
    <xf numFmtId="0" fontId="59" fillId="0" borderId="1" xfId="14" applyFont="1" applyBorder="1" applyAlignment="1">
      <alignment horizontal="center" vertical="center" wrapText="1"/>
    </xf>
    <xf numFmtId="0" fontId="22" fillId="0" borderId="1" xfId="14" applyFont="1" applyBorder="1" applyAlignment="1">
      <alignment horizontal="center" vertical="center" wrapText="1"/>
    </xf>
    <xf numFmtId="0" fontId="57" fillId="0" borderId="17" xfId="0" applyFont="1" applyBorder="1" applyAlignment="1">
      <alignment horizontal="center"/>
    </xf>
  </cellXfs>
  <cellStyles count="269">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omma 2" xfId="268"/>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2" xfId="267"/>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tabSelected="1" zoomScaleNormal="100" workbookViewId="0">
      <selection activeCell="F12" sqref="F12"/>
    </sheetView>
  </sheetViews>
  <sheetFormatPr defaultRowHeight="12.75"/>
  <cols>
    <col min="1" max="1" width="10.140625" style="30" customWidth="1"/>
    <col min="2" max="3" width="9.140625" style="30"/>
    <col min="4" max="4" width="12" style="30" customWidth="1"/>
    <col min="5" max="5" width="26.7109375" style="30" customWidth="1"/>
    <col min="6" max="6" width="23.85546875" style="30" customWidth="1"/>
    <col min="7" max="7" width="31.140625" style="30" customWidth="1"/>
    <col min="8" max="8" width="32" style="30" customWidth="1"/>
    <col min="9" max="9" width="33" style="30" customWidth="1"/>
    <col min="10" max="10" width="32" style="30" customWidth="1"/>
    <col min="11" max="12" width="9.140625" style="30"/>
    <col min="13" max="13" width="11.42578125" style="30" customWidth="1"/>
    <col min="14" max="14" width="11.85546875" style="30" customWidth="1"/>
    <col min="15" max="15" width="13.28515625" style="30" customWidth="1"/>
    <col min="16" max="16" width="15.5703125" style="30" customWidth="1"/>
    <col min="17" max="17" width="9.140625" style="30" customWidth="1"/>
    <col min="18" max="18" width="14.85546875" style="30" customWidth="1"/>
    <col min="19" max="19" width="31.28515625" style="30" customWidth="1"/>
    <col min="20" max="20" width="9.140625" style="30" customWidth="1"/>
    <col min="21" max="21" width="11.28515625" style="30" customWidth="1"/>
    <col min="22" max="22" width="9.140625" style="30" customWidth="1"/>
    <col min="23" max="23" width="17.42578125" style="30" customWidth="1"/>
    <col min="24" max="24" width="19.42578125" style="30" customWidth="1"/>
    <col min="25" max="25" width="18" style="30" customWidth="1"/>
    <col min="26" max="26" width="6.5703125" style="30" customWidth="1"/>
    <col min="27" max="27" width="9.140625" style="30"/>
    <col min="28" max="28" width="18" style="30" customWidth="1"/>
    <col min="29" max="16384" width="9.140625" style="30"/>
  </cols>
  <sheetData>
    <row r="1" spans="1:28">
      <c r="X1" s="31" t="s">
        <v>30</v>
      </c>
    </row>
    <row r="2" spans="1:28">
      <c r="X2" s="31" t="s">
        <v>118</v>
      </c>
    </row>
    <row r="4" spans="1:28">
      <c r="B4" s="98" t="s">
        <v>53</v>
      </c>
      <c r="C4" s="98"/>
      <c r="D4" s="98"/>
      <c r="E4" s="98"/>
      <c r="F4" s="98"/>
      <c r="G4" s="98"/>
      <c r="H4" s="98"/>
      <c r="I4" s="98"/>
      <c r="J4" s="98"/>
      <c r="K4" s="98"/>
      <c r="L4" s="98"/>
      <c r="M4" s="98"/>
      <c r="N4" s="98"/>
      <c r="O4" s="98"/>
      <c r="P4" s="98"/>
      <c r="Q4" s="98"/>
      <c r="R4" s="98"/>
      <c r="S4" s="98"/>
      <c r="T4" s="98"/>
      <c r="U4" s="98"/>
      <c r="V4" s="98"/>
      <c r="W4" s="98"/>
      <c r="X4" s="98"/>
      <c r="Y4" s="98"/>
      <c r="Z4" s="98"/>
      <c r="AA4" s="98"/>
      <c r="AB4" s="98"/>
    </row>
    <row r="5" spans="1:28" ht="77.25" thickBot="1">
      <c r="A5" s="32"/>
      <c r="B5" s="5" t="s">
        <v>0</v>
      </c>
      <c r="C5" s="5" t="s">
        <v>1</v>
      </c>
      <c r="D5" s="2" t="s">
        <v>2</v>
      </c>
      <c r="E5" s="5" t="s">
        <v>3</v>
      </c>
      <c r="F5" s="5" t="s">
        <v>4</v>
      </c>
      <c r="G5" s="5" t="s">
        <v>5</v>
      </c>
      <c r="H5" s="5" t="s">
        <v>6</v>
      </c>
      <c r="I5" s="5" t="s">
        <v>7</v>
      </c>
      <c r="J5" s="5" t="s">
        <v>8</v>
      </c>
      <c r="K5" s="5" t="s">
        <v>9</v>
      </c>
      <c r="L5" s="5" t="s">
        <v>10</v>
      </c>
      <c r="M5" s="5" t="s">
        <v>11</v>
      </c>
      <c r="N5" s="5" t="s">
        <v>12</v>
      </c>
      <c r="O5" s="5" t="s">
        <v>13</v>
      </c>
      <c r="P5" s="5" t="s">
        <v>14</v>
      </c>
      <c r="Q5" s="5" t="s">
        <v>15</v>
      </c>
      <c r="R5" s="5" t="s">
        <v>16</v>
      </c>
      <c r="S5" s="3" t="s">
        <v>17</v>
      </c>
      <c r="T5" s="3" t="s">
        <v>18</v>
      </c>
      <c r="U5" s="3" t="s">
        <v>19</v>
      </c>
      <c r="V5" s="4" t="s">
        <v>20</v>
      </c>
      <c r="W5" s="5" t="s">
        <v>21</v>
      </c>
      <c r="X5" s="5" t="s">
        <v>22</v>
      </c>
      <c r="Y5" s="5" t="s">
        <v>23</v>
      </c>
      <c r="Z5" s="5" t="s">
        <v>24</v>
      </c>
      <c r="AA5" s="5" t="s">
        <v>25</v>
      </c>
      <c r="AB5" s="5" t="s">
        <v>26</v>
      </c>
    </row>
    <row r="6" spans="1:28" ht="13.5">
      <c r="A6" s="32"/>
      <c r="B6" s="14">
        <v>1</v>
      </c>
      <c r="C6" s="15">
        <v>2</v>
      </c>
      <c r="D6" s="15">
        <v>3</v>
      </c>
      <c r="E6" s="15">
        <v>4</v>
      </c>
      <c r="F6" s="15"/>
      <c r="G6" s="15">
        <v>5</v>
      </c>
      <c r="H6" s="15"/>
      <c r="I6" s="15">
        <v>6</v>
      </c>
      <c r="J6" s="15"/>
      <c r="K6" s="15">
        <v>7</v>
      </c>
      <c r="L6" s="15">
        <v>8</v>
      </c>
      <c r="M6" s="15">
        <v>9</v>
      </c>
      <c r="N6" s="15">
        <v>10</v>
      </c>
      <c r="O6" s="15">
        <v>11</v>
      </c>
      <c r="P6" s="15">
        <v>12</v>
      </c>
      <c r="Q6" s="15">
        <v>13</v>
      </c>
      <c r="R6" s="15">
        <v>14</v>
      </c>
      <c r="S6" s="15">
        <v>15</v>
      </c>
      <c r="T6" s="15">
        <v>16</v>
      </c>
      <c r="U6" s="15">
        <v>17</v>
      </c>
      <c r="V6" s="15">
        <v>18</v>
      </c>
      <c r="W6" s="15">
        <v>19</v>
      </c>
      <c r="X6" s="15">
        <v>20</v>
      </c>
      <c r="Y6" s="15">
        <v>21</v>
      </c>
      <c r="Z6" s="15">
        <v>22</v>
      </c>
      <c r="AA6" s="15">
        <v>23</v>
      </c>
      <c r="AB6" s="15">
        <v>24</v>
      </c>
    </row>
    <row r="7" spans="1:28" ht="13.5">
      <c r="A7" s="32"/>
      <c r="B7" s="36" t="s">
        <v>37</v>
      </c>
      <c r="C7" s="39"/>
      <c r="D7" s="39"/>
      <c r="E7" s="39"/>
      <c r="F7" s="39"/>
      <c r="G7" s="39"/>
      <c r="H7" s="39"/>
      <c r="I7" s="39"/>
      <c r="J7" s="39"/>
      <c r="K7" s="39"/>
      <c r="L7" s="39"/>
      <c r="M7" s="39"/>
      <c r="N7" s="39"/>
      <c r="O7" s="39"/>
      <c r="P7" s="39"/>
      <c r="Q7" s="39"/>
      <c r="R7" s="39"/>
      <c r="S7" s="39"/>
      <c r="T7" s="39"/>
      <c r="U7" s="39"/>
      <c r="V7" s="39"/>
      <c r="W7" s="39"/>
      <c r="X7" s="39"/>
      <c r="Y7" s="39"/>
      <c r="Z7" s="39"/>
      <c r="AA7" s="39"/>
      <c r="AB7" s="39"/>
    </row>
    <row r="8" spans="1:28" ht="13.5">
      <c r="A8" s="32"/>
      <c r="B8" s="36" t="s">
        <v>35</v>
      </c>
      <c r="C8" s="39"/>
      <c r="D8" s="39"/>
      <c r="E8" s="39"/>
      <c r="F8" s="39"/>
      <c r="G8" s="39"/>
      <c r="H8" s="39"/>
      <c r="I8" s="39"/>
      <c r="J8" s="39"/>
      <c r="K8" s="39"/>
      <c r="L8" s="39"/>
      <c r="M8" s="39"/>
      <c r="N8" s="39"/>
      <c r="O8" s="39"/>
      <c r="P8" s="39"/>
      <c r="Q8" s="39"/>
      <c r="R8" s="39"/>
      <c r="S8" s="39"/>
      <c r="T8" s="39"/>
      <c r="U8" s="39"/>
      <c r="V8" s="39"/>
      <c r="W8" s="39"/>
      <c r="X8" s="39"/>
      <c r="Y8" s="39"/>
      <c r="Z8" s="39"/>
      <c r="AA8" s="39"/>
      <c r="AB8" s="39"/>
    </row>
    <row r="9" spans="1:28" ht="63.75">
      <c r="A9" s="35" t="s">
        <v>66</v>
      </c>
      <c r="B9" s="49" t="s">
        <v>67</v>
      </c>
      <c r="C9" s="62" t="s">
        <v>31</v>
      </c>
      <c r="D9" s="81" t="s">
        <v>68</v>
      </c>
      <c r="E9" s="52" t="s">
        <v>69</v>
      </c>
      <c r="F9" s="51" t="s">
        <v>70</v>
      </c>
      <c r="G9" s="81" t="s">
        <v>69</v>
      </c>
      <c r="H9" s="51" t="s">
        <v>70</v>
      </c>
      <c r="I9" s="51" t="s">
        <v>71</v>
      </c>
      <c r="J9" s="55" t="s">
        <v>72</v>
      </c>
      <c r="K9" s="64" t="s">
        <v>45</v>
      </c>
      <c r="L9" s="64">
        <v>70</v>
      </c>
      <c r="M9" s="65">
        <v>710000000</v>
      </c>
      <c r="N9" s="66" t="s">
        <v>73</v>
      </c>
      <c r="O9" s="55" t="s">
        <v>74</v>
      </c>
      <c r="P9" s="51" t="s">
        <v>34</v>
      </c>
      <c r="Q9" s="64"/>
      <c r="R9" s="82" t="s">
        <v>75</v>
      </c>
      <c r="S9" s="55" t="s">
        <v>76</v>
      </c>
      <c r="T9" s="83"/>
      <c r="U9" s="64"/>
      <c r="V9" s="64"/>
      <c r="W9" s="64"/>
      <c r="X9" s="84">
        <v>55080000.000000045</v>
      </c>
      <c r="Y9" s="84">
        <f>X9*1.12</f>
        <v>61689600.00000006</v>
      </c>
      <c r="Z9" s="64"/>
      <c r="AA9" s="64">
        <v>2015</v>
      </c>
      <c r="AB9" s="56" t="s">
        <v>77</v>
      </c>
    </row>
    <row r="10" spans="1:28" ht="63.75">
      <c r="A10" s="35" t="s">
        <v>94</v>
      </c>
      <c r="B10" s="49" t="s">
        <v>83</v>
      </c>
      <c r="C10" s="50" t="s">
        <v>31</v>
      </c>
      <c r="D10" s="51" t="s">
        <v>84</v>
      </c>
      <c r="E10" s="51" t="s">
        <v>85</v>
      </c>
      <c r="F10" s="52" t="s">
        <v>86</v>
      </c>
      <c r="G10" s="51" t="s">
        <v>87</v>
      </c>
      <c r="H10" s="52" t="s">
        <v>88</v>
      </c>
      <c r="I10" s="52" t="s">
        <v>89</v>
      </c>
      <c r="J10" s="52" t="s">
        <v>90</v>
      </c>
      <c r="K10" s="52" t="s">
        <v>45</v>
      </c>
      <c r="L10" s="53">
        <v>30</v>
      </c>
      <c r="M10" s="52">
        <v>710000000</v>
      </c>
      <c r="N10" s="54" t="s">
        <v>32</v>
      </c>
      <c r="O10" s="55" t="s">
        <v>74</v>
      </c>
      <c r="P10" s="52" t="s">
        <v>91</v>
      </c>
      <c r="Q10" s="53"/>
      <c r="R10" s="82" t="s">
        <v>75</v>
      </c>
      <c r="S10" s="56" t="s">
        <v>92</v>
      </c>
      <c r="T10" s="53"/>
      <c r="U10" s="53"/>
      <c r="V10" s="57"/>
      <c r="W10" s="58"/>
      <c r="X10" s="59">
        <v>87153840</v>
      </c>
      <c r="Y10" s="60">
        <f>X10*1.12</f>
        <v>97612300.800000012</v>
      </c>
      <c r="Z10" s="53"/>
      <c r="AA10" s="61" t="s">
        <v>93</v>
      </c>
      <c r="AB10" s="56" t="s">
        <v>52</v>
      </c>
    </row>
    <row r="11" spans="1:28" ht="51">
      <c r="A11" s="35" t="s">
        <v>38</v>
      </c>
      <c r="B11" s="49" t="s">
        <v>51</v>
      </c>
      <c r="C11" s="66" t="s">
        <v>31</v>
      </c>
      <c r="D11" s="85" t="s">
        <v>40</v>
      </c>
      <c r="E11" s="66" t="s">
        <v>41</v>
      </c>
      <c r="F11" s="86" t="s">
        <v>42</v>
      </c>
      <c r="G11" s="66" t="s">
        <v>43</v>
      </c>
      <c r="H11" s="86" t="s">
        <v>44</v>
      </c>
      <c r="I11" s="66"/>
      <c r="J11" s="66"/>
      <c r="K11" s="63" t="s">
        <v>45</v>
      </c>
      <c r="L11" s="87">
        <v>100</v>
      </c>
      <c r="M11" s="65">
        <v>710000000</v>
      </c>
      <c r="N11" s="66" t="s">
        <v>32</v>
      </c>
      <c r="O11" s="62" t="s">
        <v>47</v>
      </c>
      <c r="P11" s="62" t="s">
        <v>39</v>
      </c>
      <c r="Q11" s="85"/>
      <c r="R11" s="62" t="s">
        <v>49</v>
      </c>
      <c r="S11" s="62" t="s">
        <v>46</v>
      </c>
      <c r="T11" s="88"/>
      <c r="U11" s="88"/>
      <c r="V11" s="89"/>
      <c r="W11" s="88"/>
      <c r="X11" s="60">
        <v>15136000</v>
      </c>
      <c r="Y11" s="60">
        <f t="shared" ref="Y11" si="0">X11*1.12</f>
        <v>16952320</v>
      </c>
      <c r="Z11" s="63"/>
      <c r="AA11" s="63">
        <v>2015</v>
      </c>
      <c r="AB11" s="62" t="s">
        <v>50</v>
      </c>
    </row>
    <row r="12" spans="1:28" ht="216.75">
      <c r="A12" s="35" t="s">
        <v>114</v>
      </c>
      <c r="B12" s="49" t="s">
        <v>103</v>
      </c>
      <c r="C12" s="62" t="s">
        <v>31</v>
      </c>
      <c r="D12" s="81" t="s">
        <v>104</v>
      </c>
      <c r="E12" s="52" t="s">
        <v>105</v>
      </c>
      <c r="F12" s="51" t="s">
        <v>106</v>
      </c>
      <c r="G12" s="81" t="s">
        <v>107</v>
      </c>
      <c r="H12" s="51" t="s">
        <v>108</v>
      </c>
      <c r="I12" s="51" t="s">
        <v>109</v>
      </c>
      <c r="J12" s="55" t="s">
        <v>110</v>
      </c>
      <c r="K12" s="64" t="s">
        <v>33</v>
      </c>
      <c r="L12" s="64">
        <v>100</v>
      </c>
      <c r="M12" s="65">
        <v>710000000</v>
      </c>
      <c r="N12" s="66" t="s">
        <v>32</v>
      </c>
      <c r="O12" s="55" t="s">
        <v>74</v>
      </c>
      <c r="P12" s="51" t="s">
        <v>34</v>
      </c>
      <c r="Q12" s="64"/>
      <c r="R12" s="82" t="s">
        <v>111</v>
      </c>
      <c r="S12" s="55" t="s">
        <v>112</v>
      </c>
      <c r="T12" s="83"/>
      <c r="U12" s="64"/>
      <c r="V12" s="64"/>
      <c r="W12" s="64"/>
      <c r="X12" s="84">
        <v>4451070000</v>
      </c>
      <c r="Y12" s="84">
        <v>4985198400</v>
      </c>
      <c r="Z12" s="64" t="s">
        <v>113</v>
      </c>
      <c r="AA12" s="64">
        <v>2015</v>
      </c>
      <c r="AB12" s="97"/>
    </row>
    <row r="13" spans="1:28" ht="13.5">
      <c r="A13" s="35"/>
      <c r="B13" s="40" t="s">
        <v>36</v>
      </c>
      <c r="C13" s="41"/>
      <c r="D13" s="41"/>
      <c r="E13" s="41"/>
      <c r="F13" s="41"/>
      <c r="G13" s="41"/>
      <c r="H13" s="41"/>
      <c r="I13" s="41"/>
      <c r="J13" s="41"/>
      <c r="K13" s="41"/>
      <c r="L13" s="41"/>
      <c r="M13" s="41"/>
      <c r="N13" s="41"/>
      <c r="O13" s="41"/>
      <c r="P13" s="41"/>
      <c r="Q13" s="41"/>
      <c r="R13" s="41"/>
      <c r="S13" s="41"/>
      <c r="T13" s="41"/>
      <c r="U13" s="41"/>
      <c r="V13" s="41"/>
      <c r="W13" s="41"/>
      <c r="X13" s="43">
        <f>SUM(X9:X12)</f>
        <v>4608439840</v>
      </c>
      <c r="Y13" s="43">
        <f>SUM(Y9:Y12)</f>
        <v>5161452620.8000002</v>
      </c>
      <c r="Z13" s="41"/>
      <c r="AA13" s="41"/>
      <c r="AB13" s="41"/>
    </row>
    <row r="14" spans="1:28">
      <c r="A14" s="32"/>
      <c r="B14" s="6" t="s">
        <v>27</v>
      </c>
      <c r="C14" s="7"/>
      <c r="D14" s="11"/>
      <c r="E14" s="11"/>
      <c r="F14" s="11"/>
      <c r="G14" s="13"/>
      <c r="H14" s="13"/>
      <c r="I14" s="13"/>
      <c r="J14" s="13"/>
      <c r="K14" s="9"/>
      <c r="L14" s="8"/>
      <c r="M14" s="1"/>
      <c r="N14" s="12"/>
      <c r="O14" s="8"/>
      <c r="P14" s="7"/>
      <c r="Q14" s="7"/>
      <c r="R14" s="7"/>
      <c r="S14" s="10"/>
      <c r="T14" s="9"/>
      <c r="U14" s="8"/>
      <c r="V14" s="9"/>
      <c r="W14" s="9"/>
      <c r="X14" s="37"/>
      <c r="Y14" s="37"/>
      <c r="Z14" s="38"/>
      <c r="AA14" s="9"/>
      <c r="AB14" s="9"/>
    </row>
    <row r="15" spans="1:28">
      <c r="A15" s="32"/>
      <c r="B15" s="6" t="s">
        <v>35</v>
      </c>
      <c r="C15" s="19"/>
      <c r="D15" s="20"/>
      <c r="E15" s="21"/>
      <c r="F15" s="21"/>
      <c r="G15" s="22"/>
      <c r="H15" s="21"/>
      <c r="I15" s="21"/>
      <c r="J15" s="21"/>
      <c r="K15" s="23"/>
      <c r="L15" s="23"/>
      <c r="M15" s="24"/>
      <c r="N15" s="25"/>
      <c r="O15" s="24"/>
      <c r="P15" s="26"/>
      <c r="Q15" s="23"/>
      <c r="R15" s="26"/>
      <c r="S15" s="26"/>
      <c r="T15" s="23"/>
      <c r="U15" s="27"/>
      <c r="V15" s="28"/>
      <c r="W15" s="29"/>
      <c r="X15" s="44"/>
      <c r="Y15" s="44"/>
      <c r="Z15" s="29"/>
      <c r="AA15" s="17"/>
      <c r="AB15" s="16"/>
    </row>
    <row r="16" spans="1:28" ht="63.75">
      <c r="A16" s="32" t="s">
        <v>54</v>
      </c>
      <c r="B16" s="34" t="s">
        <v>65</v>
      </c>
      <c r="C16" s="67" t="s">
        <v>31</v>
      </c>
      <c r="D16" s="68" t="s">
        <v>55</v>
      </c>
      <c r="E16" s="69" t="s">
        <v>56</v>
      </c>
      <c r="F16" s="70" t="s">
        <v>57</v>
      </c>
      <c r="G16" s="69" t="s">
        <v>58</v>
      </c>
      <c r="H16" s="70" t="s">
        <v>59</v>
      </c>
      <c r="I16" s="69" t="s">
        <v>60</v>
      </c>
      <c r="J16" s="70" t="s">
        <v>61</v>
      </c>
      <c r="K16" s="69" t="s">
        <v>45</v>
      </c>
      <c r="L16" s="71">
        <v>0</v>
      </c>
      <c r="M16" s="16">
        <v>710000000</v>
      </c>
      <c r="N16" s="12" t="s">
        <v>32</v>
      </c>
      <c r="O16" s="72" t="s">
        <v>64</v>
      </c>
      <c r="P16" s="69" t="s">
        <v>34</v>
      </c>
      <c r="Q16" s="71"/>
      <c r="R16" s="73" t="s">
        <v>62</v>
      </c>
      <c r="S16" s="71" t="s">
        <v>63</v>
      </c>
      <c r="T16" s="74"/>
      <c r="U16" s="74"/>
      <c r="V16" s="75"/>
      <c r="W16" s="76"/>
      <c r="X16" s="79">
        <v>100000000</v>
      </c>
      <c r="Y16" s="79">
        <f t="shared" ref="Y16" si="1">X16*1.12</f>
        <v>112000000.00000001</v>
      </c>
      <c r="Z16" s="71"/>
      <c r="AA16" s="77" t="s">
        <v>102</v>
      </c>
      <c r="AB16" s="78"/>
    </row>
    <row r="17" spans="1:28" ht="63.75">
      <c r="A17" s="32" t="s">
        <v>66</v>
      </c>
      <c r="B17" s="34" t="s">
        <v>82</v>
      </c>
      <c r="C17" s="67" t="s">
        <v>31</v>
      </c>
      <c r="D17" s="68" t="s">
        <v>68</v>
      </c>
      <c r="E17" s="69" t="s">
        <v>69</v>
      </c>
      <c r="F17" s="70" t="s">
        <v>70</v>
      </c>
      <c r="G17" s="69" t="s">
        <v>69</v>
      </c>
      <c r="H17" s="70" t="s">
        <v>70</v>
      </c>
      <c r="I17" s="69" t="s">
        <v>71</v>
      </c>
      <c r="J17" s="70" t="s">
        <v>72</v>
      </c>
      <c r="K17" s="69" t="s">
        <v>33</v>
      </c>
      <c r="L17" s="71">
        <v>70</v>
      </c>
      <c r="M17" s="16">
        <v>710000000</v>
      </c>
      <c r="N17" s="12" t="s">
        <v>32</v>
      </c>
      <c r="O17" s="72" t="s">
        <v>78</v>
      </c>
      <c r="P17" s="69" t="s">
        <v>34</v>
      </c>
      <c r="Q17" s="71"/>
      <c r="R17" s="73" t="s">
        <v>79</v>
      </c>
      <c r="S17" s="71" t="s">
        <v>76</v>
      </c>
      <c r="T17" s="74"/>
      <c r="U17" s="74"/>
      <c r="V17" s="75"/>
      <c r="W17" s="76"/>
      <c r="X17" s="79">
        <f>55080000/10*1.5</f>
        <v>8262000</v>
      </c>
      <c r="Y17" s="79">
        <f>X17*1.12</f>
        <v>9253440</v>
      </c>
      <c r="Z17" s="71"/>
      <c r="AA17" s="77">
        <v>2015</v>
      </c>
      <c r="AB17" s="78"/>
    </row>
    <row r="18" spans="1:28" ht="63.75">
      <c r="A18" s="32" t="s">
        <v>66</v>
      </c>
      <c r="B18" s="34" t="s">
        <v>81</v>
      </c>
      <c r="C18" s="67" t="s">
        <v>31</v>
      </c>
      <c r="D18" s="68" t="s">
        <v>68</v>
      </c>
      <c r="E18" s="69" t="s">
        <v>69</v>
      </c>
      <c r="F18" s="70" t="s">
        <v>70</v>
      </c>
      <c r="G18" s="69" t="s">
        <v>69</v>
      </c>
      <c r="H18" s="70" t="s">
        <v>70</v>
      </c>
      <c r="I18" s="69" t="s">
        <v>71</v>
      </c>
      <c r="J18" s="70" t="s">
        <v>72</v>
      </c>
      <c r="K18" s="69" t="s">
        <v>45</v>
      </c>
      <c r="L18" s="71">
        <v>70</v>
      </c>
      <c r="M18" s="16">
        <v>710000000</v>
      </c>
      <c r="N18" s="12" t="s">
        <v>32</v>
      </c>
      <c r="O18" s="72" t="s">
        <v>48</v>
      </c>
      <c r="P18" s="69" t="s">
        <v>34</v>
      </c>
      <c r="Q18" s="71"/>
      <c r="R18" s="73" t="s">
        <v>80</v>
      </c>
      <c r="S18" s="71" t="s">
        <v>76</v>
      </c>
      <c r="T18" s="74"/>
      <c r="U18" s="74"/>
      <c r="V18" s="75"/>
      <c r="W18" s="76"/>
      <c r="X18" s="79">
        <f>55080000/10*8.5</f>
        <v>46818000</v>
      </c>
      <c r="Y18" s="79">
        <f>X18*1.12</f>
        <v>52436160.000000007</v>
      </c>
      <c r="Z18" s="71"/>
      <c r="AA18" s="77">
        <v>2015</v>
      </c>
      <c r="AB18" s="80" t="s">
        <v>77</v>
      </c>
    </row>
    <row r="19" spans="1:28" ht="63.75">
      <c r="A19" s="32" t="s">
        <v>94</v>
      </c>
      <c r="B19" s="34" t="s">
        <v>99</v>
      </c>
      <c r="C19" s="67" t="s">
        <v>31</v>
      </c>
      <c r="D19" s="68" t="s">
        <v>84</v>
      </c>
      <c r="E19" s="69" t="s">
        <v>95</v>
      </c>
      <c r="F19" s="70" t="s">
        <v>96</v>
      </c>
      <c r="G19" s="69" t="s">
        <v>87</v>
      </c>
      <c r="H19" s="70" t="s">
        <v>96</v>
      </c>
      <c r="I19" s="69" t="s">
        <v>89</v>
      </c>
      <c r="J19" s="70" t="s">
        <v>90</v>
      </c>
      <c r="K19" s="69" t="s">
        <v>33</v>
      </c>
      <c r="L19" s="71">
        <v>30</v>
      </c>
      <c r="M19" s="16">
        <v>710000000</v>
      </c>
      <c r="N19" s="12" t="s">
        <v>32</v>
      </c>
      <c r="O19" s="72" t="s">
        <v>78</v>
      </c>
      <c r="P19" s="69" t="s">
        <v>91</v>
      </c>
      <c r="Q19" s="71"/>
      <c r="R19" s="73" t="s">
        <v>79</v>
      </c>
      <c r="S19" s="71" t="s">
        <v>92</v>
      </c>
      <c r="T19" s="74"/>
      <c r="U19" s="74"/>
      <c r="V19" s="75"/>
      <c r="W19" s="76"/>
      <c r="X19" s="79">
        <v>12663120</v>
      </c>
      <c r="Y19" s="79">
        <f>X19*1.12</f>
        <v>14182694.400000002</v>
      </c>
      <c r="Z19" s="71"/>
      <c r="AA19" s="77" t="s">
        <v>93</v>
      </c>
      <c r="AB19" s="80"/>
    </row>
    <row r="20" spans="1:28" ht="63.75">
      <c r="A20" s="32" t="s">
        <v>94</v>
      </c>
      <c r="B20" s="34" t="s">
        <v>98</v>
      </c>
      <c r="C20" s="67" t="s">
        <v>31</v>
      </c>
      <c r="D20" s="68" t="s">
        <v>84</v>
      </c>
      <c r="E20" s="69" t="s">
        <v>95</v>
      </c>
      <c r="F20" s="70" t="s">
        <v>96</v>
      </c>
      <c r="G20" s="69" t="s">
        <v>87</v>
      </c>
      <c r="H20" s="70" t="s">
        <v>96</v>
      </c>
      <c r="I20" s="69" t="s">
        <v>97</v>
      </c>
      <c r="J20" s="70" t="s">
        <v>90</v>
      </c>
      <c r="K20" s="69" t="s">
        <v>45</v>
      </c>
      <c r="L20" s="71">
        <v>30</v>
      </c>
      <c r="M20" s="16">
        <v>710000000</v>
      </c>
      <c r="N20" s="12" t="s">
        <v>32</v>
      </c>
      <c r="O20" s="72" t="s">
        <v>48</v>
      </c>
      <c r="P20" s="69" t="s">
        <v>91</v>
      </c>
      <c r="Q20" s="71"/>
      <c r="R20" s="73" t="s">
        <v>80</v>
      </c>
      <c r="S20" s="71" t="s">
        <v>92</v>
      </c>
      <c r="T20" s="74"/>
      <c r="U20" s="74"/>
      <c r="V20" s="75"/>
      <c r="W20" s="76"/>
      <c r="X20" s="79">
        <v>74490720</v>
      </c>
      <c r="Y20" s="79">
        <f>X20*1.12</f>
        <v>83429606.400000006</v>
      </c>
      <c r="Z20" s="71"/>
      <c r="AA20" s="77" t="s">
        <v>93</v>
      </c>
      <c r="AB20" s="80" t="s">
        <v>77</v>
      </c>
    </row>
    <row r="21" spans="1:28" ht="38.25">
      <c r="A21" s="32" t="s">
        <v>38</v>
      </c>
      <c r="B21" s="34" t="s">
        <v>101</v>
      </c>
      <c r="C21" s="67" t="s">
        <v>31</v>
      </c>
      <c r="D21" s="68" t="s">
        <v>40</v>
      </c>
      <c r="E21" s="69" t="s">
        <v>41</v>
      </c>
      <c r="F21" s="70" t="s">
        <v>42</v>
      </c>
      <c r="G21" s="69" t="s">
        <v>43</v>
      </c>
      <c r="H21" s="70" t="s">
        <v>44</v>
      </c>
      <c r="I21" s="69"/>
      <c r="J21" s="70"/>
      <c r="K21" s="69" t="s">
        <v>33</v>
      </c>
      <c r="L21" s="71">
        <v>100</v>
      </c>
      <c r="M21" s="16">
        <v>710000000</v>
      </c>
      <c r="N21" s="12" t="s">
        <v>32</v>
      </c>
      <c r="O21" s="72" t="s">
        <v>78</v>
      </c>
      <c r="P21" s="42" t="s">
        <v>39</v>
      </c>
      <c r="Q21" s="71"/>
      <c r="R21" s="73" t="s">
        <v>79</v>
      </c>
      <c r="S21" s="71" t="s">
        <v>46</v>
      </c>
      <c r="T21" s="74"/>
      <c r="U21" s="74"/>
      <c r="V21" s="75"/>
      <c r="W21" s="76"/>
      <c r="X21" s="79">
        <v>2270400</v>
      </c>
      <c r="Y21" s="79">
        <f t="shared" ref="Y21:Y22" si="2">X21*1.12</f>
        <v>2542848.0000000005</v>
      </c>
      <c r="Z21" s="71"/>
      <c r="AA21" s="77" t="s">
        <v>93</v>
      </c>
      <c r="AB21" s="80"/>
    </row>
    <row r="22" spans="1:28" ht="51">
      <c r="A22" s="32" t="s">
        <v>38</v>
      </c>
      <c r="B22" s="34" t="s">
        <v>100</v>
      </c>
      <c r="C22" s="67" t="s">
        <v>31</v>
      </c>
      <c r="D22" s="68" t="s">
        <v>40</v>
      </c>
      <c r="E22" s="69" t="s">
        <v>41</v>
      </c>
      <c r="F22" s="70" t="s">
        <v>42</v>
      </c>
      <c r="G22" s="69" t="s">
        <v>43</v>
      </c>
      <c r="H22" s="70" t="s">
        <v>44</v>
      </c>
      <c r="I22" s="69"/>
      <c r="J22" s="70"/>
      <c r="K22" s="69" t="s">
        <v>45</v>
      </c>
      <c r="L22" s="71">
        <v>100</v>
      </c>
      <c r="M22" s="16">
        <v>710000000</v>
      </c>
      <c r="N22" s="12" t="s">
        <v>32</v>
      </c>
      <c r="O22" s="72" t="s">
        <v>48</v>
      </c>
      <c r="P22" s="42" t="s">
        <v>39</v>
      </c>
      <c r="Q22" s="71"/>
      <c r="R22" s="73" t="s">
        <v>80</v>
      </c>
      <c r="S22" s="71" t="s">
        <v>46</v>
      </c>
      <c r="T22" s="74"/>
      <c r="U22" s="74"/>
      <c r="V22" s="75"/>
      <c r="W22" s="76"/>
      <c r="X22" s="79">
        <v>12865600</v>
      </c>
      <c r="Y22" s="79">
        <f t="shared" si="2"/>
        <v>14409472.000000002</v>
      </c>
      <c r="Z22" s="71"/>
      <c r="AA22" s="77" t="s">
        <v>93</v>
      </c>
      <c r="AB22" s="80" t="s">
        <v>77</v>
      </c>
    </row>
    <row r="23" spans="1:28" ht="216.75">
      <c r="A23" s="32" t="s">
        <v>114</v>
      </c>
      <c r="B23" s="34" t="s">
        <v>117</v>
      </c>
      <c r="C23" s="42" t="s">
        <v>31</v>
      </c>
      <c r="D23" s="90" t="s">
        <v>104</v>
      </c>
      <c r="E23" s="91" t="s">
        <v>105</v>
      </c>
      <c r="F23" s="1" t="s">
        <v>106</v>
      </c>
      <c r="G23" s="92" t="s">
        <v>107</v>
      </c>
      <c r="H23" s="1" t="s">
        <v>108</v>
      </c>
      <c r="I23" s="93" t="s">
        <v>109</v>
      </c>
      <c r="J23" s="7" t="s">
        <v>110</v>
      </c>
      <c r="K23" s="9" t="s">
        <v>33</v>
      </c>
      <c r="L23" s="9">
        <v>100</v>
      </c>
      <c r="M23" s="16">
        <v>710000000</v>
      </c>
      <c r="N23" s="12" t="s">
        <v>32</v>
      </c>
      <c r="O23" s="7" t="s">
        <v>115</v>
      </c>
      <c r="P23" s="1" t="s">
        <v>34</v>
      </c>
      <c r="Q23" s="9"/>
      <c r="R23" s="94" t="s">
        <v>111</v>
      </c>
      <c r="S23" s="7" t="s">
        <v>112</v>
      </c>
      <c r="T23" s="95"/>
      <c r="U23" s="9"/>
      <c r="V23" s="9"/>
      <c r="W23" s="9"/>
      <c r="X23" s="79">
        <v>4451070000</v>
      </c>
      <c r="Y23" s="79">
        <v>4985198400</v>
      </c>
      <c r="Z23" s="9" t="s">
        <v>113</v>
      </c>
      <c r="AA23" s="9">
        <v>2015</v>
      </c>
      <c r="AB23" s="96" t="s">
        <v>116</v>
      </c>
    </row>
    <row r="24" spans="1:28">
      <c r="A24" s="32"/>
      <c r="B24" s="18" t="s">
        <v>36</v>
      </c>
      <c r="C24" s="19"/>
      <c r="D24" s="20"/>
      <c r="E24" s="21"/>
      <c r="F24" s="21"/>
      <c r="G24" s="22"/>
      <c r="H24" s="21"/>
      <c r="I24" s="21"/>
      <c r="J24" s="21"/>
      <c r="K24" s="23"/>
      <c r="L24" s="23"/>
      <c r="M24" s="24"/>
      <c r="N24" s="25"/>
      <c r="O24" s="24"/>
      <c r="P24" s="26"/>
      <c r="Q24" s="23"/>
      <c r="R24" s="26"/>
      <c r="S24" s="26"/>
      <c r="T24" s="23"/>
      <c r="U24" s="27"/>
      <c r="V24" s="28"/>
      <c r="W24" s="29"/>
      <c r="X24" s="44">
        <f>SUM(X16:X23)</f>
        <v>4708439840</v>
      </c>
      <c r="Y24" s="44">
        <f>SUM(Y16:Y23)</f>
        <v>5273452620.8000002</v>
      </c>
      <c r="Z24" s="29"/>
      <c r="AA24" s="17"/>
      <c r="AB24" s="16"/>
    </row>
    <row r="25" spans="1:28">
      <c r="A25" s="32"/>
      <c r="B25" s="32"/>
      <c r="C25" s="32"/>
      <c r="D25" s="32"/>
      <c r="E25" s="32"/>
      <c r="F25" s="32"/>
      <c r="G25" s="32"/>
      <c r="H25" s="32"/>
      <c r="I25" s="32"/>
      <c r="J25" s="32"/>
      <c r="K25" s="32"/>
      <c r="L25" s="32"/>
      <c r="M25" s="32"/>
      <c r="N25" s="32"/>
      <c r="O25" s="32"/>
      <c r="P25" s="32"/>
      <c r="Q25" s="32"/>
      <c r="R25" s="32"/>
      <c r="S25" s="32"/>
      <c r="T25" s="32"/>
      <c r="U25" s="32"/>
      <c r="V25" s="32"/>
      <c r="W25" s="32"/>
      <c r="X25" s="45"/>
      <c r="Y25" s="45"/>
      <c r="Z25" s="32"/>
      <c r="AA25" s="32"/>
      <c r="AB25" s="32"/>
    </row>
    <row r="26" spans="1:28">
      <c r="A26" s="32"/>
      <c r="B26" s="32"/>
      <c r="C26" s="32"/>
      <c r="D26" s="32"/>
      <c r="E26" s="32"/>
      <c r="F26" s="32"/>
      <c r="G26" s="32"/>
      <c r="H26" s="32"/>
      <c r="I26" s="32"/>
      <c r="J26" s="32"/>
      <c r="K26" s="32"/>
      <c r="L26" s="32"/>
      <c r="M26" s="32"/>
      <c r="N26" s="32"/>
      <c r="O26" s="32"/>
      <c r="P26" s="32"/>
      <c r="Q26" s="32"/>
      <c r="R26" s="32"/>
      <c r="S26" s="32"/>
      <c r="T26" s="32"/>
      <c r="U26" s="32"/>
      <c r="V26" s="32"/>
      <c r="W26" s="32"/>
      <c r="X26" s="45"/>
      <c r="Y26" s="46">
        <f>Y13</f>
        <v>5161452620.8000002</v>
      </c>
      <c r="Z26" s="32" t="s">
        <v>28</v>
      </c>
      <c r="AA26" s="32"/>
      <c r="AB26" s="32"/>
    </row>
    <row r="27" spans="1:28">
      <c r="X27" s="47"/>
      <c r="Y27" s="48">
        <f>Y24</f>
        <v>5273452620.8000002</v>
      </c>
      <c r="Z27" s="33" t="s">
        <v>29</v>
      </c>
    </row>
    <row r="28" spans="1:28">
      <c r="X28" s="48"/>
      <c r="Y28" s="48">
        <v>11155981566.888399</v>
      </c>
    </row>
    <row r="29" spans="1:28">
      <c r="X29" s="48">
        <v>11267981566.888369</v>
      </c>
      <c r="Y29" s="48">
        <f>Y28-Y26+Y27</f>
        <v>11267981566.888399</v>
      </c>
    </row>
    <row r="30" spans="1:28">
      <c r="X30" s="48"/>
      <c r="Y30" s="48">
        <f>X29-Y29</f>
        <v>-3.0517578125E-5</v>
      </c>
    </row>
    <row r="31" spans="1:28">
      <c r="X31" s="31"/>
    </row>
    <row r="32" spans="1:28">
      <c r="X32" s="31"/>
    </row>
    <row r="33" spans="24:24">
      <c r="X33" s="31"/>
    </row>
    <row r="34" spans="24:24">
      <c r="X34" s="31"/>
    </row>
    <row r="35" spans="24:24">
      <c r="X35" s="31"/>
    </row>
    <row r="36" spans="24:24">
      <c r="X36" s="31"/>
    </row>
    <row r="37" spans="24:24">
      <c r="X37" s="31"/>
    </row>
    <row r="38" spans="24:24">
      <c r="X38" s="31"/>
    </row>
    <row r="39" spans="24:24">
      <c r="X39" s="31"/>
    </row>
    <row r="40" spans="24:24">
      <c r="X40" s="31"/>
    </row>
    <row r="41" spans="24:24">
      <c r="X41" s="31"/>
    </row>
    <row r="42" spans="24:24">
      <c r="X42" s="31"/>
    </row>
    <row r="43" spans="24:24">
      <c r="X43" s="31"/>
    </row>
    <row r="44" spans="24:24">
      <c r="X44" s="31"/>
    </row>
    <row r="45" spans="24:24">
      <c r="X45" s="31"/>
    </row>
    <row r="46" spans="24:24">
      <c r="X46" s="31"/>
    </row>
    <row r="47" spans="24:24">
      <c r="X47" s="31"/>
    </row>
    <row r="48" spans="24:24">
      <c r="X48" s="31"/>
    </row>
    <row r="49" spans="24:24">
      <c r="X49" s="31"/>
    </row>
    <row r="50" spans="24:24">
      <c r="X50" s="31"/>
    </row>
    <row r="51" spans="24:24">
      <c r="X51" s="31"/>
    </row>
    <row r="52" spans="24:24">
      <c r="X52" s="31"/>
    </row>
    <row r="53" spans="24:24">
      <c r="X53" s="31"/>
    </row>
    <row r="54" spans="24:24">
      <c r="X54" s="31"/>
    </row>
    <row r="55" spans="24:24">
      <c r="X55" s="31"/>
    </row>
    <row r="56" spans="24:24">
      <c r="X56" s="31"/>
    </row>
    <row r="57" spans="24:24">
      <c r="X57" s="31"/>
    </row>
    <row r="58" spans="24:24">
      <c r="X58" s="31"/>
    </row>
    <row r="59" spans="24:24">
      <c r="X59" s="31"/>
    </row>
    <row r="60" spans="24:24">
      <c r="X60" s="31"/>
    </row>
    <row r="61" spans="24:24">
      <c r="X61" s="31"/>
    </row>
    <row r="62" spans="24:24">
      <c r="X62" s="31"/>
    </row>
    <row r="63" spans="24:24">
      <c r="X63" s="31"/>
    </row>
  </sheetData>
  <autoFilter ref="A6:AB24"/>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2015-03-02T12:58:57Z</dcterms:modified>
</cp:coreProperties>
</file>