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Лист1!$A$6:$AB$146</definedName>
  </definedNames>
  <calcPr calcId="145621"/>
</workbook>
</file>

<file path=xl/calcChain.xml><?xml version="1.0" encoding="utf-8"?>
<calcChain xmlns="http://schemas.openxmlformats.org/spreadsheetml/2006/main">
  <c r="X145" i="1" l="1"/>
  <c r="Y108" i="1"/>
  <c r="X108" i="1"/>
  <c r="X34" i="1"/>
  <c r="Y140" i="1" l="1"/>
  <c r="Y139" i="1"/>
  <c r="Y137" i="1"/>
  <c r="X113" i="1"/>
  <c r="X146" i="1" s="1"/>
  <c r="Y112" i="1"/>
  <c r="Y111" i="1"/>
  <c r="Y110" i="1"/>
  <c r="Y33" i="1"/>
  <c r="Y32" i="1"/>
  <c r="Y31" i="1"/>
  <c r="Y30" i="1"/>
  <c r="Y29" i="1"/>
  <c r="Y28" i="1"/>
  <c r="X11" i="1"/>
  <c r="X35" i="1" s="1"/>
  <c r="Y10" i="1"/>
  <c r="Y9" i="1"/>
  <c r="Y113" i="1" l="1"/>
  <c r="Y11" i="1"/>
  <c r="Y131" i="1" l="1"/>
  <c r="Y27" i="1"/>
  <c r="Y130" i="1" l="1"/>
  <c r="Y129" i="1"/>
  <c r="W39" i="1"/>
  <c r="W40" i="1"/>
  <c r="W41" i="1"/>
  <c r="W42" i="1"/>
  <c r="W43" i="1"/>
  <c r="W44" i="1"/>
  <c r="W45" i="1"/>
  <c r="W46" i="1"/>
  <c r="W47" i="1"/>
  <c r="W48" i="1"/>
  <c r="W38" i="1"/>
  <c r="Y128" i="1"/>
  <c r="Y127" i="1"/>
  <c r="Y126" i="1"/>
  <c r="Y125" i="1"/>
  <c r="Y24" i="1" l="1"/>
  <c r="Y23" i="1"/>
  <c r="Y124" i="1"/>
  <c r="Y123" i="1"/>
  <c r="Y22" i="1"/>
  <c r="Y21" i="1"/>
  <c r="Y119" i="1"/>
  <c r="Y117" i="1"/>
  <c r="Y17" i="1"/>
  <c r="Y15" i="1"/>
  <c r="Y116" i="1" l="1"/>
  <c r="Y14" i="1"/>
  <c r="Y115" i="1"/>
  <c r="Y13" i="1"/>
  <c r="Y34" i="1" l="1"/>
  <c r="Y35" i="1" s="1"/>
  <c r="Y148" i="1" s="1"/>
  <c r="Y145" i="1"/>
  <c r="Y146" i="1" s="1"/>
  <c r="Y149" i="1" s="1"/>
  <c r="Y151" i="1" l="1"/>
  <c r="X152" i="1" s="1"/>
</calcChain>
</file>

<file path=xl/sharedStrings.xml><?xml version="1.0" encoding="utf-8"?>
<sst xmlns="http://schemas.openxmlformats.org/spreadsheetml/2006/main" count="2251" uniqueCount="833">
  <si>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</si>
  <si>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</si>
  <si>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</si>
  <si>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</si>
  <si>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</si>
  <si>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</si>
  <si>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</si>
  <si>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</si>
  <si>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</si>
  <si>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</si>
  <si>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</si>
  <si>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</si>
  <si>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</si>
  <si>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</si>
  <si>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</si>
  <si>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</si>
  <si>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</si>
  <si>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</si>
  <si>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</si>
  <si>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</si>
  <si>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</si>
  <si>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</si>
  <si>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</si>
  <si>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</si>
  <si>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</si>
  <si>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</si>
  <si>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</si>
  <si>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</si>
  <si>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Исключить следующие позиции:</t>
  </si>
  <si>
    <t>-</t>
  </si>
  <si>
    <t>+</t>
  </si>
  <si>
    <t>Приложение 1</t>
  </si>
  <si>
    <t>3. Услуги</t>
  </si>
  <si>
    <t>итого по услугам</t>
  </si>
  <si>
    <t>АО "РД "КазМунайГаз"</t>
  </si>
  <si>
    <t>г.Астана, пр.Кабанбай батыра 17</t>
  </si>
  <si>
    <t>ЭОТ</t>
  </si>
  <si>
    <t>г.Астана</t>
  </si>
  <si>
    <t>С даты заключения договора и до 31 декабря 2014 года</t>
  </si>
  <si>
    <t>ОИ</t>
  </si>
  <si>
    <t>авансовый платеж - 0%, оставшаяся часть в течение 30 р.д. с момента подписания акта приема-передачи</t>
  </si>
  <si>
    <t>Дказ</t>
  </si>
  <si>
    <t>САД</t>
  </si>
  <si>
    <t>февраль, март 2014 года</t>
  </si>
  <si>
    <t>ЦПЭ</t>
  </si>
  <si>
    <t>январь, февраль 2014 года</t>
  </si>
  <si>
    <t>столбец - 11</t>
  </si>
  <si>
    <t>ноябрь, декабрь 2013 года</t>
  </si>
  <si>
    <t>авансовый платеж - 100%</t>
  </si>
  <si>
    <t>столбец - 11, 20, 21</t>
  </si>
  <si>
    <t>с даты заключения договора по 31 декабря 2014 года</t>
  </si>
  <si>
    <t>Авансовый платеж - 0%, оставшаяся часть в течение 30 р.д. с момента подписания акта приема-передачи</t>
  </si>
  <si>
    <t>март, апрель 2014 года</t>
  </si>
  <si>
    <t xml:space="preserve"> г.Астана, пр.Кабанбай батыра 17</t>
  </si>
  <si>
    <t>г.Актау, ИЦ</t>
  </si>
  <si>
    <t>1. Товары</t>
  </si>
  <si>
    <t>DDP</t>
  </si>
  <si>
    <t>штука</t>
  </si>
  <si>
    <t>итого по товарам</t>
  </si>
  <si>
    <t>столбец - 11, 14</t>
  </si>
  <si>
    <t>26.20.13.00.00.01.51.20.1</t>
  </si>
  <si>
    <t>Сетевой общего назначения, сверхплотный с горизонтальным масштабированием ресурсов (blade), Предназначен для формирования структурированного серверного пула с максимальной плотностью монтажа компонентов. Предполагает постановку в специальные корпуса-полки с централизованной системой сетевых коммуникаций, энергопитания, охлаждения и управления, которые вынесены и обобщены в корзине для уменьшения занимаемого пространства. Корзина (англ. enclosure) — шасси для блейд-серверов, предоставляющая им доступ к общим компонентам.</t>
  </si>
  <si>
    <t>итого исключить</t>
  </si>
  <si>
    <t>итого включить</t>
  </si>
  <si>
    <t>IV изменения и дополнения в План закупок товаров, работ и услуг  АО «РД «КазМунайГаз» на 2014 год</t>
  </si>
  <si>
    <t>107 У</t>
  </si>
  <si>
    <t>93.13.10.10.00.00.00</t>
  </si>
  <si>
    <t>Услуги фитнес клубов</t>
  </si>
  <si>
    <t xml:space="preserve"> Фтнес клубтардың қызмет көрсетулері</t>
  </si>
  <si>
    <t>Фтнес клубтардың қызмет көрсетулері</t>
  </si>
  <si>
    <t>Услуги фитнес клуба</t>
  </si>
  <si>
    <t>Фитнес клубтың қызмет көрсетуі</t>
  </si>
  <si>
    <t>107-1 У</t>
  </si>
  <si>
    <t>Услуги фитнесс клубов</t>
  </si>
  <si>
    <t>Услуги фитнесс клуба</t>
  </si>
  <si>
    <t>12 месяцев с момента подписания договора</t>
  </si>
  <si>
    <t>103-1 У</t>
  </si>
  <si>
    <t>82.30.11.10.00.00.00</t>
  </si>
  <si>
    <t>Услуги по организации конференций</t>
  </si>
  <si>
    <t>Конференциялярды ұйымдастыру жөніндегі қызмет көрсетулер</t>
  </si>
  <si>
    <t>Услуги по организации бизнес-показов, собраний, конференций и встреч, с организацией  и предоставлением персонала для работы в местах проведения подобных событий</t>
  </si>
  <si>
    <t>Келесі уақиғаларды өткізетін жерлерде қызметкерлерді беріп жұмысты ұйымдастырумен  бизнес көрсетулерді, мәжілістерді, конференцияларды және кездесулерді ұйымдастыру жөніндегі қызмет көрсетулер</t>
  </si>
  <si>
    <t>Услуги по организации и проведению Дня молодых специалистов</t>
  </si>
  <si>
    <t>Жас мамандар күнін ұйымдастыру және өткізу жөніндегі қызмет көрсетулер</t>
  </si>
  <si>
    <t>Республика Казахстан</t>
  </si>
  <si>
    <t xml:space="preserve">0%, оставшаяся часть в течении 30 рабочих дней с момента подписания акта приема - передачи оказанных услуг. </t>
  </si>
  <si>
    <t>ОВХ</t>
  </si>
  <si>
    <t>столбец - 11, 12</t>
  </si>
  <si>
    <t>ДУРП</t>
  </si>
  <si>
    <t>82.30.11.13.00.00.00</t>
  </si>
  <si>
    <t>Услуги по организации форума</t>
  </si>
  <si>
    <t>Комплекс услуг по организации форума (проведение форума с приглашением специалистов, обучение, проведение тренингов, деловых игр, семинаров)</t>
  </si>
  <si>
    <t>23 У</t>
  </si>
  <si>
    <t>85.59.19.10.00.00.00</t>
  </si>
  <si>
    <t>Услуги образовательные по подготовке, переподготовке и повышению квалификации работников</t>
  </si>
  <si>
    <t>Қызметкерлерді даярлау, қайта даярлау және біліктілігін арттыру жөніндегі білім берулік қызмет көрсетулер</t>
  </si>
  <si>
    <t>Подготовка, переподготовка и повышение квалификации работников,включая организацию обучающих тренингов и семинаров</t>
  </si>
  <si>
    <t>Оқытатын тренингтер мен семинарлар ұйымдастыруды қоса алғанда қызметкерлерді даярлау, қайта даярлау және біліктілігін арттыру</t>
  </si>
  <si>
    <t>Услуги по подготовке, переподготовке и повышению квалификации работников, включая организацию обучающих тренингов и семинаров</t>
  </si>
  <si>
    <t>Оқытатын тренингтер мен семинарлар ұйымдастыруды қоса алғанда қызметкерлерді даярлау, қайта даярлау және біліктілігін арттыру жөніндегі қызмет көрсетулер</t>
  </si>
  <si>
    <t>РК, страны ближнего и дальнего зарубежья</t>
  </si>
  <si>
    <t>авансовый платеж - 0%, платежи осуществляются по факту оказания услуг в течение 30 рабочих дней с момента подписания акта приема оказанных услуг</t>
  </si>
  <si>
    <t>24 У</t>
  </si>
  <si>
    <t>82.99.19.12.00.00.00</t>
  </si>
  <si>
    <t>Услуги по участию в мероприятиях</t>
  </si>
  <si>
    <t>Іс-шараларға қатысу жөніндегі қызмет көрсетулер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</si>
  <si>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</si>
  <si>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>Іс-шараларға (көрмелер, конференциялар, бағдарламалар, форумдар, симпозиумдар және т.б.) қатысуға арналған жарналарды төлеу және ондай іс-шараларға байланысты басқа да шығыстарды өтеу</t>
  </si>
  <si>
    <t>Услуги по оплате за участие в выставках, конференциях, программах, форумах, симпозиумах и др., а также оплата других расходов связанных с такими мероприятиями</t>
  </si>
  <si>
    <t>Көрмелерге, конференцияларға, бағдарламаларға, форумдарға, симпозиумдарға және т.б. қатысудың ақысын төлеу, сондай-ақ ондай іс-шараларға байланысты басқа да шығыстарды өтеу жөніндегі қызмет көрсетулер</t>
  </si>
  <si>
    <t>25 У</t>
  </si>
  <si>
    <t>РК, страны ближнего и дальнего зарубежья, ИЦ</t>
  </si>
  <si>
    <t>26 У</t>
  </si>
  <si>
    <t>март 2014 года</t>
  </si>
  <si>
    <t>столбец - 11, 22</t>
  </si>
  <si>
    <t>23-1 У</t>
  </si>
  <si>
    <t>24-1 У</t>
  </si>
  <si>
    <t>25-1 У</t>
  </si>
  <si>
    <t>26-1 У</t>
  </si>
  <si>
    <t>109 У</t>
  </si>
  <si>
    <t>18.13.30.16.00.00.00</t>
  </si>
  <si>
    <t>Услуги, связанные с полиграфией  прочие</t>
  </si>
  <si>
    <t>Полиграфиялық өнімдерді дайындау жөніндегі қызметтер</t>
  </si>
  <si>
    <t>Услуги по разработке, изготовлению, подготовке набора, печатанию  календарей  и прочей офисной печатной продукции, в том числе имиджевой</t>
  </si>
  <si>
    <t>Күнтізбелерді және басқа да офистік, оның ішінде имидждік  баспа өнімдерін әзірлеу, теруге  дайындау, басып шығару жөніндегі қызмет көрсетулер</t>
  </si>
  <si>
    <t>Услуги по изготовлению и поставке полиграфической продукции; визитки сотрудников (термоподъем) - 10 000 шт.,визитки - 25 000 шт.,фишки для резолюций (А-6 цветной) - 25 000 шт., бланки Общества - 12 000 шт.,бланки Приказов - 12 000 шт., книга регистрации корреспонденций - 20шт., поздравительная папка-адресат (металлографика) - 45 шт.,поздравительная папка-адресат - 150 шт.,поздравительная коробка-адресат- 50 шт., поздравительная открытка с вкладышем - 300 шт., папка именная на подпись- 20шт., грамоты, дипломы, благодарственные письма- 500шт., таблички информационная  - 60шт., таблички c деревянной подложкой с нанесением металлографики - 15 шт.,  календарь горизонтальный (домик) - 500 шт., календарь настенный - 400 шт., планер настольный - 100 шт., штампы, печати, факсимиле - 30 шт., багет для карт - 5 шт., жесткий переплет документов - 20 шт., Верстка и изготовление брошюр (А5 формата) - 300 шт.</t>
  </si>
  <si>
    <t>Полиграфиялық өнімдерді дайындау жөніндегі қызметтер; Қызметкерлердің визиткалары (термокөтеру) - 10 000шт., визиткалар - 25 000шт., резолюцияларға арналған фишкалар (А - 6 түрлі-түсті) - 25 000шт., Қоғамның бланкілері - 12 000шт., бұйрықтардың бланкілері - 12 000шт., хат-хабардың тіркеу кітабы - 20шт., құттықтау адресат-папкасы (метал графика) - 45 шт., құттықтау адресат-папкасы - 150шт., құттықтау адресат-қорабы - 50шт., қосымша парақты құттықтау открыткасы - 300шт., қол қоюға арналған атаулы папка - 20шт., грамоталар, дипломдар, алғыс хаттар - 500шт.,тақташалар - 60 шт.,металл графика жағылған, ағаш қойғышты тақташалар - 15шт., көлденең күнтізбе (үйшік) - 500шт., қабырға күнтізбесі - 400шт., үстелге қойылатын планер - 100шт., мөртабандар, мөрлер, факсимиле - 30шт., Карталарға арналған багеттер - 5 шт., Құжаттардың қатты мұқабалары - 20 шт., Брошюраларды қалыптау және дайындау (А 5 форматта) - 300шт.</t>
  </si>
  <si>
    <t>109-1 У</t>
  </si>
  <si>
    <t>столбец - 4, 5, 11</t>
  </si>
  <si>
    <t>112 У</t>
  </si>
  <si>
    <t>84.21.11.14.00.00.00</t>
  </si>
  <si>
    <t>Услуги по оформлению виз, консульский сбор</t>
  </si>
  <si>
    <t>Визалық қолдауды қамтамасыз ету жөніндегі қызмет көрсетулер және консулдық алымға арналған шығыстар</t>
  </si>
  <si>
    <t>Услуги визовой поддержки, консульский сбор/ Визовая поддержка для командированных сотрудников ЦА, расходы на консульские сборы</t>
  </si>
  <si>
    <t>ОА іссапарға жіберілген қызметкерлері үшін визалық қолдау, консулдық алымдарға арналған шығыстар</t>
  </si>
  <si>
    <t>112-1 У</t>
  </si>
  <si>
    <t>100 У</t>
  </si>
  <si>
    <t>71.12.31.10.00.00.00</t>
  </si>
  <si>
    <t xml:space="preserve">Услуги консультационные в области геологии и геофизики </t>
  </si>
  <si>
    <r>
      <t>Кен орындарын зерттеу жөніндегі геологиялы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</rPr>
      <t xml:space="preserve"> ж</t>
    </r>
    <r>
      <rPr>
        <sz val="10"/>
        <rFont val="Calibri"/>
        <family val="2"/>
        <charset val="204"/>
      </rPr>
      <t>ә</t>
    </r>
    <r>
      <rPr>
        <sz val="10"/>
        <rFont val="Times New Roman"/>
        <family val="1"/>
      </rPr>
      <t>не геофизикалы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</rPr>
      <t xml:space="preserve">  қосалқы қызметтер</t>
    </r>
  </si>
  <si>
    <r>
      <t>Кен орындарын геологиялы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</rPr>
      <t xml:space="preserve"> ж</t>
    </r>
    <r>
      <rPr>
        <sz val="10"/>
        <rFont val="Calibri"/>
        <family val="2"/>
        <charset val="204"/>
      </rPr>
      <t>ә</t>
    </r>
    <r>
      <rPr>
        <sz val="10"/>
        <rFont val="Times New Roman"/>
        <family val="1"/>
      </rPr>
      <t>не геофизикалы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</rPr>
      <t xml:space="preserve"> зерттеу жөніндег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</rPr>
      <t xml:space="preserve"> консультациялы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</rPr>
      <t xml:space="preserve"> қызметтер</t>
    </r>
  </si>
  <si>
    <t>Услуги по проведению тематической работы по теме "Сбор, систематизация и анализ геолого-геофизических материалов с целью определения нефтегазоперспективных зон северного борта Прикаспийской впадины"</t>
  </si>
  <si>
    <t>«Каспий ойпатының солтүстік бөлігінде мұнай мен газға перспективті аймақтарын анықтау мақсатыңда, геология-геофизика мәліметтерін жинау, жүйеге келтіру және сараптама жасау» атты тематикалық жұмыстарын жүргізу қызметтері</t>
  </si>
  <si>
    <t>авансовый платеж - 30%, оставшаяся часть в течение 30 рабочих дней с момента подписания акта приема-передачи</t>
  </si>
  <si>
    <t>101 У</t>
  </si>
  <si>
    <t>Услуги по проведению переобработки фондовых геолого-геофизических материалов</t>
  </si>
  <si>
    <t>Қорлардың геология-геофизикалық мәліметтерін қайта өндеу жұиыстарын қызметтері</t>
  </si>
  <si>
    <t>С даты заключения договора и до 31 августа 2014 года</t>
  </si>
  <si>
    <t>ДРГ</t>
  </si>
  <si>
    <t>100-1 У</t>
  </si>
  <si>
    <t>101-1 У</t>
  </si>
  <si>
    <t>53-1 У</t>
  </si>
  <si>
    <t>63.99.10.40.00.00.00</t>
  </si>
  <si>
    <t>Услуги по предоставлению информации международной информационной организацией</t>
  </si>
  <si>
    <t>Халықаралық ақпараттық ұйымның ақпараттық қамтамассыз ету қызметі</t>
  </si>
  <si>
    <t xml:space="preserve">Подписка на ежедневные публикации ценового агентства на сырую нефть, стоимость фрахта нефтеналивных судов для перевозки нефти и перевозки светлых нефтепродуктов  </t>
  </si>
  <si>
    <t xml:space="preserve">Бағалар агенттігінің шикі мұнай, мұнай мен ашық мұнай өнімдерін тасымалдайтын мұнай тиейтін кемелердің фрахтысы құнының күнделікті жариялымдарына жазылу </t>
  </si>
  <si>
    <t>54-1 У</t>
  </si>
  <si>
    <t xml:space="preserve">Информационно-аналитические издания по обзору международных рынков нефти и нефтепродуктов </t>
  </si>
  <si>
    <t>Халықаралық мұнай және мұнай өнімдері рыноктарын шолу жөніндегі ақпараттық-талдау басылымдары</t>
  </si>
  <si>
    <t>55 У</t>
  </si>
  <si>
    <t xml:space="preserve">Услуги по информационному обеспечению котировками цен на нефть и нефтепродуктами в режиме реального времени </t>
  </si>
  <si>
    <t>Дәл уақытта режимінде мұнай мен мұнай өнімдерінің бағалар котировкалары бойынша ақпараттық қамтамасыз ету жөніндегі қызмет көрсетулер</t>
  </si>
  <si>
    <t>56 У</t>
  </si>
  <si>
    <t>63.99.10.90.00.00.00</t>
  </si>
  <si>
    <t>Услуги информационные, не включенные в другие группировки прочие</t>
  </si>
  <si>
    <t>Басқа топтарға кіргізілмеген, басқа да ақпараттық  қызметтер</t>
  </si>
  <si>
    <t>Прочие виды деятельности информационных служб.</t>
  </si>
  <si>
    <t>Ақпараттық қызметтің басқа да түрлері</t>
  </si>
  <si>
    <t xml:space="preserve">Услуги по сопровождению программного обеспечения для расчета провозной платы Rail-Тариф </t>
  </si>
  <si>
    <t>Rail-Тариф тасу ақысын есептеу үшін бағдарламалық қамтамасыз етуді жүргізу жөніндегі қызмет көрсетулер</t>
  </si>
  <si>
    <t>С даты заключения и до 31 июля 2014 года</t>
  </si>
  <si>
    <t>ДРНиН</t>
  </si>
  <si>
    <t xml:space="preserve">АО "РД "КазМунаГаз" </t>
  </si>
  <si>
    <t>54-2 У</t>
  </si>
  <si>
    <t>53-2 У</t>
  </si>
  <si>
    <t>55-1 У</t>
  </si>
  <si>
    <t>56-1 У</t>
  </si>
  <si>
    <t>столбец - 11, 14, 20, 21</t>
  </si>
  <si>
    <t>15.12.12.00.00.00.28.20.1</t>
  </si>
  <si>
    <t>Сумка дорожная</t>
  </si>
  <si>
    <t>Жол сөмкесі</t>
  </si>
  <si>
    <t>С лицевой поверхностью из текстильных материалов</t>
  </si>
  <si>
    <t>Сырт беті тоқыма матадан</t>
  </si>
  <si>
    <t>авансовый платеж - 30%, оставшаяся часть в течении 30 рабочих дней с момента подписания акта выполненных работ</t>
  </si>
  <si>
    <t>ОТП</t>
  </si>
  <si>
    <t>14.12.30.00.00.11.05.14.1</t>
  </si>
  <si>
    <t>Костюм (куртка и брюки) установленного цвета</t>
  </si>
  <si>
    <t>Белгіленген түсті костюм (күртеше және шалбар)</t>
  </si>
  <si>
    <t xml:space="preserve">Куртка прямого силуэта с центральной бортовой  застежкой «молния». Брюки прямого силуэта, на притачном  поясе с 6-ю петлями для брючного ремня </t>
  </si>
  <si>
    <t>Тіке сұлбалы орталық сыдырма ілгекті күртеше. Тіке сұлбалы белдігі қайып тігілген және белбеуге арналған 6 ілмекті</t>
  </si>
  <si>
    <t>комплект</t>
  </si>
  <si>
    <t>14.19.22.00.00.00.26.27.1</t>
  </si>
  <si>
    <t>Футболка</t>
  </si>
  <si>
    <t>Жеңіл жейде</t>
  </si>
  <si>
    <t>Футболка-поло спортивная</t>
  </si>
  <si>
    <t>Спорттық жеңіл жейде-поло</t>
  </si>
  <si>
    <t>14.12.30.00.00.70.10.09.1</t>
  </si>
  <si>
    <t>Бейсболка</t>
  </si>
  <si>
    <t>Спортивный головной убор</t>
  </si>
  <si>
    <t>Спорттық бас киім</t>
  </si>
  <si>
    <t>15.20.13.00.00.00.10.01.1</t>
  </si>
  <si>
    <t>Ботинки</t>
  </si>
  <si>
    <t>Бәтеңке</t>
  </si>
  <si>
    <t>Кожанные</t>
  </si>
  <si>
    <t>Былғары</t>
  </si>
  <si>
    <t>пара</t>
  </si>
  <si>
    <t>14.13.11.00.00.10.12.05.1</t>
  </si>
  <si>
    <t>Куртка мужская</t>
  </si>
  <si>
    <t>Ерлер кеудешесі</t>
  </si>
  <si>
    <t>Трикотажная, утепленная</t>
  </si>
  <si>
    <t>Трикотажды, жылы</t>
  </si>
  <si>
    <t>14.12.30.00.00.11.05.15.1</t>
  </si>
  <si>
    <t>Костюм (куртка и брюки)установленного цвета</t>
  </si>
  <si>
    <t>Белгіленген түсті костюм (кеудеше және шалбар)</t>
  </si>
  <si>
    <t>Куртка утепленная прямого силуэта с центральной бортовой  застежкой «молния». Брюки – полукомбинезон утепленные, с регулируемыми фиксирующимися бретелями, на широком притачном поясе, собранных с боковых сторон на эластичную ленту</t>
  </si>
  <si>
    <t>Тіке сұлбалы орталық сыдырма ілгекті жылы күртеше. Шалбар - жартылай тұтас тігілген, аспа бауы реттемелі бекітумен, кең сұлбалы белдігі қайып тігілген және қапталы созылмалы бау</t>
  </si>
  <si>
    <t>14.19.43.00.00.00.10.80.1</t>
  </si>
  <si>
    <t>Головной убор</t>
  </si>
  <si>
    <t>Бас киім</t>
  </si>
  <si>
    <t>Головные уборы мужские меховые комбинированные с другими материалами</t>
  </si>
  <si>
    <t>Басқа маталармен құрамдастырылған ерлер үлбір бас киімі</t>
  </si>
  <si>
    <t>15.20.32.00.00.00.12.73.1</t>
  </si>
  <si>
    <t>Полусапоги мужские</t>
  </si>
  <si>
    <t>Ерлер қысқа қоныш етігі</t>
  </si>
  <si>
    <t>Для защиты от механических воздействий, верх комбинированный, с высокими берцами,  утепленные, ГОСТ 28507-90</t>
  </si>
  <si>
    <t>Механикалық әсерлерден қорғанысы бар, қонышы биік құрамдастырылған, жылы, ГОСТ 28507-90</t>
  </si>
  <si>
    <t>14.39.10.00.00.00.50.10.1</t>
  </si>
  <si>
    <t>Толстовка</t>
  </si>
  <si>
    <t>Жейде</t>
  </si>
  <si>
    <t>Флисовая</t>
  </si>
  <si>
    <t>Флисті</t>
  </si>
  <si>
    <t>32.99.11.00.00.00.10.10.1</t>
  </si>
  <si>
    <t>Каска</t>
  </si>
  <si>
    <t>Дулыға</t>
  </si>
  <si>
    <t>Материал изготовления - пластмасса</t>
  </si>
  <si>
    <t>Пластмассадан жасалған</t>
  </si>
  <si>
    <t>авансовый платеж - 0%, оставшаяся часть в течении 30 рабочих дней с момента подписания акта выполненных работ</t>
  </si>
  <si>
    <t>ДОТиОС</t>
  </si>
  <si>
    <t>с даты заключения договора до 01.07.2014 года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</si>
  <si>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</si>
  <si>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</si>
  <si>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</si>
  <si>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</si>
  <si>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</si>
  <si>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</si>
  <si>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</si>
  <si>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</si>
  <si>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</si>
  <si>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</si>
  <si>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</si>
  <si>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65.12.11.00.00.00.01</t>
  </si>
  <si>
    <t>Услуги по страхованию от несчастных случаев</t>
  </si>
  <si>
    <t>Жазатайым оқиғалардан сақтандыру жөніндегі қызмет көрсетулер.</t>
  </si>
  <si>
    <t>Страхование гражданско-правовой ответственности работодателя за причинение вреда жизни и здоровью работникам при исполнении ими трудовых (служебных) обязанностей</t>
  </si>
  <si>
    <t>Жұмысшының жұмыс атқару кезінде өмірімен денсаулығына келтірген зияны үшін жұмыс беруші жұмысшының азаматтық-құқықтық жауапкершілігін сақтандыру</t>
  </si>
  <si>
    <t>Услуги по обязательному страхованию гражданско-правовой ответственности работодателя за причинение вреда жизни и здоровью работника
(236 человек)</t>
  </si>
  <si>
    <t>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(236 адам)</t>
  </si>
  <si>
    <t xml:space="preserve"> авансовый платеж - 100%</t>
  </si>
  <si>
    <t>Услуги по обязательному страхованию гражданско-правовой ответственности работодателя за причинение вреда жизни и здоровью работника
(132 человек)</t>
  </si>
  <si>
    <t>Жұмысшылар мен қызметкерлердің еңбек міндеттерін атқару кезінде өмірімен денсаулығына келтірген зияны үшін жұмыс берушінің жауапкершілігін міндетті сақтандыру (132 адам)</t>
  </si>
  <si>
    <t>май 2014 года</t>
  </si>
  <si>
    <t>12 календарных месяцев,с момента заключения договора</t>
  </si>
  <si>
    <t>12 календарных месяцев, с момента заключения договора</t>
  </si>
  <si>
    <t>переходящий, 04.2014-04.2014</t>
  </si>
  <si>
    <t>141 У</t>
  </si>
  <si>
    <t>142 У</t>
  </si>
  <si>
    <t>апрель 2014 года</t>
  </si>
  <si>
    <t>переходящий, 05.2014-05.2015</t>
  </si>
  <si>
    <t>переходящий 04.2014-04.2015</t>
  </si>
  <si>
    <t>96-1 У</t>
  </si>
  <si>
    <t>74.90.12.20.13.00.00</t>
  </si>
  <si>
    <t>Услуги по оценке имущества</t>
  </si>
  <si>
    <t>Мүлікті бағалау қызметтері</t>
  </si>
  <si>
    <t>Комплекс услуг по оценке имущества</t>
  </si>
  <si>
    <t>Мүлікті бағалауға арналған қызметтер комплексі</t>
  </si>
  <si>
    <t xml:space="preserve">Услуги по оценке стоимости имущества в рамках страхования имущества </t>
  </si>
  <si>
    <t>Мүлікті сақтандыру барысында мүлікті бағалауға арналған қызметтер</t>
  </si>
  <si>
    <t xml:space="preserve">Акмолинская область, г.Астана; Мангистауская область, г.Актау; Атырауская область, г.Атырау </t>
  </si>
  <si>
    <t>В течении 3-х календарных месяцев с даты заключения договора и получения предоплаты</t>
  </si>
  <si>
    <t>авансовый платеж - 25%</t>
  </si>
  <si>
    <t>столбец - 5, 11, 14, 15</t>
  </si>
  <si>
    <t>В течении 3-х календарных месяцев с даты заключения договора</t>
  </si>
  <si>
    <t>96-2 У</t>
  </si>
  <si>
    <t>17.12.13.40.10.00.00.10.1</t>
  </si>
  <si>
    <t xml:space="preserve">Бумага </t>
  </si>
  <si>
    <t>Қағаз</t>
  </si>
  <si>
    <t>формат А4, плотность 80г/м2, 21х29,5 см</t>
  </si>
  <si>
    <t>ақ қағаз, А4 форматы, тығыздығы 80г/м2, 21х29,5 см</t>
  </si>
  <si>
    <t>Қағаз, 80г/м2 нығыздығы, 21х29 , 5 см А4 форматының</t>
  </si>
  <si>
    <t>г. Актау, 2 мкр. д. 47 «а»  Филиал Инженерный центр АО «РД «КазМунайГаз».</t>
  </si>
  <si>
    <t>Авансовый платеж - 30%, оставшаяся часть в течение 30 р.д. с момента подписания акта приема-передачи</t>
  </si>
  <si>
    <t>Одна пачка</t>
  </si>
  <si>
    <t>17.29.11.10.00.00.45.10.2</t>
  </si>
  <si>
    <t>Наклейка</t>
  </si>
  <si>
    <t>Жапсырма</t>
  </si>
  <si>
    <t>самоклеящаяся</t>
  </si>
  <si>
    <t>өзі жабысатың қағаз</t>
  </si>
  <si>
    <t>Бумага самоклейкая для инвентарных номеров</t>
  </si>
  <si>
    <t>өзі жабысатың қағаз инвентарлық нөмірге</t>
  </si>
  <si>
    <t>17.23.12.30.00.00.00.03.1</t>
  </si>
  <si>
    <t>Бумага для заметок</t>
  </si>
  <si>
    <t>Белгілеуге арналған қағаз</t>
  </si>
  <si>
    <t>из цветной бумаги (блок из бумаг для заметок)</t>
  </si>
  <si>
    <t>түсті қағаздан (ескертулерге арналған қағаздар блогынан)</t>
  </si>
  <si>
    <t>Бумага для замет,р-р 76х14мм, 4х цветная</t>
  </si>
  <si>
    <t>Қағаз белгілер үшін 76*14мм,4 түрлі</t>
  </si>
  <si>
    <t>17.12.14.03.00.00.00.01.1</t>
  </si>
  <si>
    <t xml:space="preserve">Бумага для плоттера </t>
  </si>
  <si>
    <t>Қағаз  плоттер үшін</t>
  </si>
  <si>
    <t>формат А0</t>
  </si>
  <si>
    <t>А-0 форматты</t>
  </si>
  <si>
    <t>Бумага для плоттера А0, 450L90001-1 в коробке 2 рулона</t>
  </si>
  <si>
    <t>Қағаз А0 плоттері үшін, 450L90001-1 2 орамдықтың қорабында</t>
  </si>
  <si>
    <t>Рулон</t>
  </si>
  <si>
    <t>22.29.25.00.00.00.19.10.2</t>
  </si>
  <si>
    <t>Маркер</t>
  </si>
  <si>
    <t>Дөңгелек пластикалық маркер, сызық ені 1,8 мм</t>
  </si>
  <si>
    <t>Набор маркеров для доски 4 цв в пластиковой упаковке</t>
  </si>
  <si>
    <t>Таңбалағыш пластиқтың 4 түрлі пластикалық қорапта</t>
  </si>
  <si>
    <t>Набор</t>
  </si>
  <si>
    <t>22.29.25.00.00.00.20.15.1</t>
  </si>
  <si>
    <t>Ручка</t>
  </si>
  <si>
    <t>Қаламсап</t>
  </si>
  <si>
    <t>Ручка пластиковая шариковая</t>
  </si>
  <si>
    <t>Пластикалық шарикті қаламсап</t>
  </si>
  <si>
    <t>Ручка шариковая цвет синий</t>
  </si>
  <si>
    <t>Қалам пластиқтың шариктісінің  көк түстен</t>
  </si>
  <si>
    <t>Штука</t>
  </si>
  <si>
    <t>6 таңбалағыш түсті</t>
  </si>
  <si>
    <t>32.99.12.00.00.00.11.60.1</t>
  </si>
  <si>
    <t>Ручка шариковая</t>
  </si>
  <si>
    <t>Шарикті қаламдар</t>
  </si>
  <si>
    <t>Ручка шариковая сувенирная</t>
  </si>
  <si>
    <t>Шарикті кәдесый қалам</t>
  </si>
  <si>
    <t>32.99.81.00.00.10.10.12.1</t>
  </si>
  <si>
    <t>Штрих-корректор</t>
  </si>
  <si>
    <t>с кисточкой и разбавителем</t>
  </si>
  <si>
    <t>қылқаламы және сұйылтқышы бар</t>
  </si>
  <si>
    <t>Штрих +растворитель</t>
  </si>
  <si>
    <t>түр еріткішімен</t>
  </si>
  <si>
    <t>17.23.13.60.00.00.00.45.1</t>
  </si>
  <si>
    <t>скоросшиватель</t>
  </si>
  <si>
    <t>Тез тіккіш</t>
  </si>
  <si>
    <t>Папка для бумаг, картонная на завязках</t>
  </si>
  <si>
    <t>папка картондық байламдардары бар</t>
  </si>
  <si>
    <t>17.23.13.60.00.00.00.70.1</t>
  </si>
  <si>
    <t xml:space="preserve">Скоросшиватель </t>
  </si>
  <si>
    <t>құжат тігілетін папка</t>
  </si>
  <si>
    <t>скоросшиватель картонный  глянцевый</t>
  </si>
  <si>
    <t>скоросшиватель картонды қыстырғыш тіркеуші , майда</t>
  </si>
  <si>
    <t>Скоросшиватель жай глянцты</t>
  </si>
  <si>
    <t>22.29.25.00.00.00.18.10.1</t>
  </si>
  <si>
    <t>Папка</t>
  </si>
  <si>
    <t>Папка пластиковая-регистратор, А4, 50 мм</t>
  </si>
  <si>
    <t>пластикалық тіркегіш папка, А4, 50 мм</t>
  </si>
  <si>
    <t>Папка "Регистратор" 50 мм, пластик,</t>
  </si>
  <si>
    <t xml:space="preserve">Папка регистратор пластикалық,  50мм </t>
  </si>
  <si>
    <t>22.29.25.00.00.00.18.12.1</t>
  </si>
  <si>
    <t>папка</t>
  </si>
  <si>
    <t>Папка пластиковая-регистратор, А4, 80 мм</t>
  </si>
  <si>
    <t>пластикалық тіркегіш папка, А4, 80 мм</t>
  </si>
  <si>
    <t xml:space="preserve">Папка "Регистратор" 80мм, пластик, </t>
  </si>
  <si>
    <t>8 0ммдер, пластик, "Тiркеушi" папка.</t>
  </si>
  <si>
    <t>22.29.25.00.00.00.27.10.1</t>
  </si>
  <si>
    <t>Файл - вкладыш</t>
  </si>
  <si>
    <t>Файл - қосымша бет</t>
  </si>
  <si>
    <t>с перфорацией для документов, размер 235*305мм</t>
  </si>
  <si>
    <t>құжаттарға арналған, перфорациямен, өлшем 235*305мм</t>
  </si>
  <si>
    <t>Файл-вкладыш с перфорацией для документов, размер 235*305мм</t>
  </si>
  <si>
    <t>Файл-қосымша бет теспелеумен құжаттар үшін, өлшем 235*305мм</t>
  </si>
  <si>
    <t>Упаковка</t>
  </si>
  <si>
    <t>17.12.14.51.00.00.00.51.1</t>
  </si>
  <si>
    <t>картон</t>
  </si>
  <si>
    <t>қағаздың бетіне тігуге арналған қап А-4 форматты түсі көк</t>
  </si>
  <si>
    <t>переплетный</t>
  </si>
  <si>
    <t>ОБЛОЖКА ДЛЯ ПЕРЕПЛЕТА А4Ф,СИНИЙ</t>
  </si>
  <si>
    <t>15.12.12.00.00.00.15.20.1</t>
  </si>
  <si>
    <t>Адресная папка</t>
  </si>
  <si>
    <t>Мекен-жай папкасы</t>
  </si>
  <si>
    <t>с лицевой поверхностью из искусственной кожи</t>
  </si>
  <si>
    <t>Беткі жағы жасанды былғарыдан</t>
  </si>
  <si>
    <t>Папка юбилейная  к/зам,цв.-кор,тем/виш,зел</t>
  </si>
  <si>
    <t>Папка  атаулы мұқаба алдыңғы бетпен жасанды теріден қоңыр,шие түсті,жасыл</t>
  </si>
  <si>
    <t>22.29.25.00.00.00.18.17.1</t>
  </si>
  <si>
    <t>Папка пластиковая с боковым металлическим прижимом и внутренним карманом</t>
  </si>
  <si>
    <t>металл қыстырғышымен іш қалтасы бар пластикалық папка</t>
  </si>
  <si>
    <t>ПАПКА С ФАЙЛАМИ 30</t>
  </si>
  <si>
    <t>файлдары бар папкасы</t>
  </si>
  <si>
    <t>17.23.12.80.00.00.00.20.1</t>
  </si>
  <si>
    <t>Календарь</t>
  </si>
  <si>
    <t>Күнтізбе</t>
  </si>
  <si>
    <t>настольный</t>
  </si>
  <si>
    <t>үстелдік</t>
  </si>
  <si>
    <t>17.23.12.80.00.00.00.10.1</t>
  </si>
  <si>
    <t>календарь</t>
  </si>
  <si>
    <t>настенный</t>
  </si>
  <si>
    <t>қабырғалық</t>
  </si>
  <si>
    <t>17.23.12.40.00.00.00.20.1</t>
  </si>
  <si>
    <t>Блокнот для записей</t>
  </si>
  <si>
    <t>жазбаға арналған блокнот</t>
  </si>
  <si>
    <t>Формат А5</t>
  </si>
  <si>
    <t>А5 форматы</t>
  </si>
  <si>
    <t>блокнот имиджевые</t>
  </si>
  <si>
    <t>блокнот имиджді</t>
  </si>
  <si>
    <t>17.23.12.10.00.00.00.10.1</t>
  </si>
  <si>
    <t>Конверты</t>
  </si>
  <si>
    <t>Конверттер</t>
  </si>
  <si>
    <t>формат Евро, Е65 (110 х 220 мм)</t>
  </si>
  <si>
    <t>Евро формат, Е65 (110 х 220 мм)</t>
  </si>
  <si>
    <t>Конверт с логотипом ИЦ (евроформат)</t>
  </si>
  <si>
    <t>Конверт евроның форматының, логотипімен ИЦ</t>
  </si>
  <si>
    <t>32.99.81.00.00.30.10.10.1</t>
  </si>
  <si>
    <t>Планинг</t>
  </si>
  <si>
    <t>аксессуар канцелярский</t>
  </si>
  <si>
    <t>кеңсе аксессуары</t>
  </si>
  <si>
    <t>Планер VIP,цвет черный,размер А-3,кожанный с переплетными листами и разделителями для визиток</t>
  </si>
  <si>
    <t>Планер VIP,түс қара, А- 3 өлшемі, кожанный мұқабалық парақпен және бөлгіштермен визиткалар үшін</t>
  </si>
  <si>
    <t>цвет черный,размер А-3,кожанный с переплетными листами</t>
  </si>
  <si>
    <t>А3 планері, толық дербес подложка қара</t>
  </si>
  <si>
    <t>17.23.12.50.00.00.00.40.1</t>
  </si>
  <si>
    <t>Ежедневник</t>
  </si>
  <si>
    <t>күнделік</t>
  </si>
  <si>
    <t>формат А5, датированный</t>
  </si>
  <si>
    <t>А5 форматы, күнін көрсетумен</t>
  </si>
  <si>
    <t>Ежедневник с логотипом ИЦ</t>
  </si>
  <si>
    <t xml:space="preserve">ИЦ логотиппен күнделiк </t>
  </si>
  <si>
    <t>17.23.13.35.00.00.00.90.1</t>
  </si>
  <si>
    <t>Книги учета и регистрации</t>
  </si>
  <si>
    <t>есеп және тіркеу кітабы</t>
  </si>
  <si>
    <t>Книги учета и регистрации прочие</t>
  </si>
  <si>
    <t>басқа да есеп және тіркеу кітаптары</t>
  </si>
  <si>
    <t>КНИГА РЕГИСТРАЦИИ</t>
  </si>
  <si>
    <t>тіркеу кітапшасы</t>
  </si>
  <si>
    <t>17.23.13.40.00.00.00.48.1</t>
  </si>
  <si>
    <t>книга</t>
  </si>
  <si>
    <t>кітап</t>
  </si>
  <si>
    <t>канцелярская</t>
  </si>
  <si>
    <t>кеңсе</t>
  </si>
  <si>
    <t>КНИГА КАНЦЕЛЯРСКАЯ</t>
  </si>
  <si>
    <t>кеңсе кітапшасы</t>
  </si>
  <si>
    <t>20.52.10.00.00.00.09.01.1</t>
  </si>
  <si>
    <t>Клей</t>
  </si>
  <si>
    <t>Желім</t>
  </si>
  <si>
    <t>Клей канцелярский - карандаш</t>
  </si>
  <si>
    <t>Кеңселік желім-қарандаш</t>
  </si>
  <si>
    <t>Клей-карандаш сухой 20г.,40г.,</t>
  </si>
  <si>
    <t>құрғақ желім карандашы</t>
  </si>
  <si>
    <t>17.23.12.30.00.00.00.01.1</t>
  </si>
  <si>
    <t>из белой бумаги (блок из бумаг для заметок)</t>
  </si>
  <si>
    <t>ақ қағаздан (ескертулерге арналған қағаздар блогынан)</t>
  </si>
  <si>
    <t>Бумага для заметок с клейким краем большого формата желтого цвета размер 102*152</t>
  </si>
  <si>
    <t>Ескерту кағазы 102-152 бір жақ ұшында жабыстыруға арналған желімі бар</t>
  </si>
  <si>
    <t>17.23.12.10.00.00.00.65.1</t>
  </si>
  <si>
    <t>Конверт</t>
  </si>
  <si>
    <t>конверт өлшемі 15x22</t>
  </si>
  <si>
    <t>формат B12, размер 15x22</t>
  </si>
  <si>
    <t>Конверты средний</t>
  </si>
  <si>
    <t>конверт өлшемі 15*20</t>
  </si>
  <si>
    <t>32.99.81.00.00.33.10.10.1</t>
  </si>
  <si>
    <t>Спрей</t>
  </si>
  <si>
    <t>для маркерной доски</t>
  </si>
  <si>
    <t>маркерлік тақтаға арналған</t>
  </si>
  <si>
    <t>Спрей-очиститель д/маркерной доски</t>
  </si>
  <si>
    <t>Тақтайларға арналған  тазалайтын сепкіш</t>
  </si>
  <si>
    <t>25.93.14.00.00.12.16.10.1</t>
  </si>
  <si>
    <t>Скоба</t>
  </si>
  <si>
    <t>Қапсырма</t>
  </si>
  <si>
    <t>металлическая, для степлера</t>
  </si>
  <si>
    <t>металл, степлерге арналған</t>
  </si>
  <si>
    <t>СКОБЫ ДЛЯ СТЕПЛЕРА №10</t>
  </si>
  <si>
    <t>степлерге арналған тоғым № 10</t>
  </si>
  <si>
    <t>32.99.80.00.00.00.00.10.1</t>
  </si>
  <si>
    <t>Скотч</t>
  </si>
  <si>
    <t>Жапсырғыш</t>
  </si>
  <si>
    <t>широкий, свыше 3 см</t>
  </si>
  <si>
    <t>енді, 3 см артық</t>
  </si>
  <si>
    <t>СКОТЧ 48ММ*50М</t>
  </si>
  <si>
    <t>жапсырма лентасы 48*50мм</t>
  </si>
  <si>
    <t>25.99.23.00.00.11.11.19.2</t>
  </si>
  <si>
    <t>Скрепка</t>
  </si>
  <si>
    <t>Түйреуіш</t>
  </si>
  <si>
    <t>Скрепки для бумаг. Размер 50 мм</t>
  </si>
  <si>
    <t>Қағазға арналған түйреуіш. Өлшемі 50 мм</t>
  </si>
  <si>
    <t>Скрепки большие</t>
  </si>
  <si>
    <t>үлкен қыстырғыш</t>
  </si>
  <si>
    <t>25.99.23.00.00.11.10.13.2</t>
  </si>
  <si>
    <t>Зажим</t>
  </si>
  <si>
    <t>Қысқыш</t>
  </si>
  <si>
    <t>Зажимы для бумаг. Размер 25 мм</t>
  </si>
  <si>
    <t>Қағазға арналған қысқыш. Өлшемі 25 мм</t>
  </si>
  <si>
    <t>Зажим 41мм, в пачке 12шт., цвет: ассорти, упаковка: картонная,</t>
  </si>
  <si>
    <t>металдан жасалған қағаз қысқышы 25см картон қорабында орналасқан</t>
  </si>
  <si>
    <t>25.99.23.00.00.11.10.16.2</t>
  </si>
  <si>
    <t>Зажимы для бумаг. Размер 51 мм</t>
  </si>
  <si>
    <t>Қағазға арналған қысқыш. Өлшемі 51 мм</t>
  </si>
  <si>
    <t>Зажим металлический 51мм</t>
  </si>
  <si>
    <t>металдан жасалған қағаз қысқышы 51см</t>
  </si>
  <si>
    <t>25.99.23.00.00.11.11.13.1</t>
  </si>
  <si>
    <t>Қыстырғыш</t>
  </si>
  <si>
    <t>Скрепки для бумаг. Размер 28 мм</t>
  </si>
  <si>
    <t>Қағаздарға арналған қыстырғыш. Өлшемі 28 мм</t>
  </si>
  <si>
    <t>Скрепки, размер: 28мм, материал: металл, упаковка: картонная, кол-во в пачке: 50шт.</t>
  </si>
  <si>
    <t>түрлі -түсті қыстырғыш 28мм, картоннан жасалған қорапта, ішінде 50 данасы бар</t>
  </si>
  <si>
    <t>22.29.25.00.00.00.40.12.1</t>
  </si>
  <si>
    <t>Пружина для переплета</t>
  </si>
  <si>
    <t>Мұқабаға арналған серіппе</t>
  </si>
  <si>
    <t>пластиковая, 10 мм</t>
  </si>
  <si>
    <t>пластикалық, 10 мм</t>
  </si>
  <si>
    <t>Пружина пластиковая для переплета, размер: 10мм, цвет: белый, материал: пластик</t>
  </si>
  <si>
    <t>тігуге арналған серіппе пластиктен жасалған 10мм. Ақ түсті</t>
  </si>
  <si>
    <t>22.29.25.00.00.00.40.13.1</t>
  </si>
  <si>
    <t>пластиковая, 12 мм</t>
  </si>
  <si>
    <t>пластикалық, 12 мм</t>
  </si>
  <si>
    <t>Пружина пластиковая для переплета, размер: 12мм, цвет: белый, материал: пластик</t>
  </si>
  <si>
    <t>тігуге арналған серіппе пластиктен жасалған 12мм. Ақ түсті</t>
  </si>
  <si>
    <t>22.29.25.00.00.00.40.11.1</t>
  </si>
  <si>
    <t>пластиковая, 8 мм</t>
  </si>
  <si>
    <t>пластикалық, 8 мм</t>
  </si>
  <si>
    <t>Пружина пластиковая для переплета, размер:  8мм, цвет: белый, материал: пластик</t>
  </si>
  <si>
    <t>тігуге арналған серіппе пластиктен жасалған 8мм. Ақ түсті</t>
  </si>
  <si>
    <t>25.99.23.00.00.10.11.10.2</t>
  </si>
  <si>
    <t>Скобы проволочные для канцелярских целей</t>
  </si>
  <si>
    <t>Кеңселік мақсттарға арналған сым қапсырмалар</t>
  </si>
  <si>
    <t>Скобы № 24/6/1000 шт арт 1189 никел.</t>
  </si>
  <si>
    <t>степлерге арналған тоғым № 24/6</t>
  </si>
  <si>
    <t>22.29.25.00.00.00.40.10.1</t>
  </si>
  <si>
    <t>пластиковая, 6 мм</t>
  </si>
  <si>
    <t>пластикалық, 6 мм</t>
  </si>
  <si>
    <t>ПРУЖИНА ДЛЯ ПЕРЕПЛЁТА ПЛАСТИК 6ММ,БЕЛ</t>
  </si>
  <si>
    <t>тігуге арналған серіппе пластиктен жасалған 6мм. Ақ түсті</t>
  </si>
  <si>
    <t>22.29.25.00.00.00.13.13.1</t>
  </si>
  <si>
    <t>Органайзер</t>
  </si>
  <si>
    <t>Органайзер пластиковый настольный круглый, от 20 до 25 предметов</t>
  </si>
  <si>
    <t>пластикалық үстелдік дөңгелек органайзер, 20-дан 25 затқа дейін</t>
  </si>
  <si>
    <t>Органайзер крутящийся  большой</t>
  </si>
  <si>
    <t>айналмалы органайзер үлен түрі</t>
  </si>
  <si>
    <t>25.99.23.00.00.11.18.10.1</t>
  </si>
  <si>
    <t>Степлер</t>
  </si>
  <si>
    <t>устройство для оперативного скрепления листов металлическими скобами</t>
  </si>
  <si>
    <t>Парақтарды метал қапсырмалармен тез бекітуге арналған құрылғы</t>
  </si>
  <si>
    <t>Степлер №10</t>
  </si>
  <si>
    <t>степлер № 10 қағаз қыстыруға арналған</t>
  </si>
  <si>
    <t>степлер № 24 қағаз қыстыруға арналған</t>
  </si>
  <si>
    <t>Степлер №24</t>
  </si>
  <si>
    <t>26.51.32.12.12.13.11.20.1</t>
  </si>
  <si>
    <t>Калькулятор</t>
  </si>
  <si>
    <t>простейший, 1-2 регистра памяти, минимальное число функций</t>
  </si>
  <si>
    <t>қарапайым, 1-2 жады регистрі, функцияларынң саны аз</t>
  </si>
  <si>
    <t xml:space="preserve"> калькуляторпростейший, 1-2  регистра памяти, минимальное число функций</t>
  </si>
  <si>
    <t>Калькулятор ең қарапайым, жадтың 1-2  регистрі, атқаратын қызметімнің ең төмен саны</t>
  </si>
  <si>
    <t>22.19.73.00.00.00.30.20.1</t>
  </si>
  <si>
    <t>Ластик</t>
  </si>
  <si>
    <t>Өшіргіш</t>
  </si>
  <si>
    <t>Приспособление для стирания написанного (твердый)</t>
  </si>
  <si>
    <t>Жазылғандарды өшiру үшiн арналған құрал-сайман (қатты)</t>
  </si>
  <si>
    <t>ластик</t>
  </si>
  <si>
    <t>өшіргіш резеңкесі</t>
  </si>
  <si>
    <t>26.51.32.00.02.22.11.15.1</t>
  </si>
  <si>
    <t>Линейка</t>
  </si>
  <si>
    <t>Сызғыш</t>
  </si>
  <si>
    <t>Измерительная. Деревянная. Длина 40 см.</t>
  </si>
  <si>
    <t>Өлшеуіш.Ағаш. Ұзындығы 40 см.</t>
  </si>
  <si>
    <t>Линейка, деревянная, 40 см</t>
  </si>
  <si>
    <t>Сызғыш ағаштан жасалған өлшемі 40см.</t>
  </si>
  <si>
    <t>32.99.15.00.00.00.11.35.1</t>
  </si>
  <si>
    <t>Карандаш черный</t>
  </si>
  <si>
    <t xml:space="preserve">Қара қарындаш </t>
  </si>
  <si>
    <t>карандаш с ластиком</t>
  </si>
  <si>
    <t>Жай қарындаш   өшіргішімен</t>
  </si>
  <si>
    <t>Простой карандаш с ластиком</t>
  </si>
  <si>
    <t>17.23.12.30.00.00.00.45.1</t>
  </si>
  <si>
    <t>с липким краем, размер 50х40 мм</t>
  </si>
  <si>
    <t>жабыспақ шекпен, көлемі 50х40 мм</t>
  </si>
  <si>
    <t>Бумага для заметок, " Cleanote" в пачке 4 разных цвета</t>
  </si>
  <si>
    <t>Қағаз белгілер үшін</t>
  </si>
  <si>
    <t>32.99.61.00.00.00.00.10.1</t>
  </si>
  <si>
    <t>Указка</t>
  </si>
  <si>
    <t>Көрсеткіш</t>
  </si>
  <si>
    <t>лазерная</t>
  </si>
  <si>
    <t>лазерлі</t>
  </si>
  <si>
    <t>Ручка -указка (лазерная)</t>
  </si>
  <si>
    <t>Указка (лазер) қаламы</t>
  </si>
  <si>
    <t>14.12.11.00.00.60.10.15.1</t>
  </si>
  <si>
    <t>Костюм мужской</t>
  </si>
  <si>
    <t>ер адам киімі</t>
  </si>
  <si>
    <t>летний, состоит из куртки и полукомбинезона</t>
  </si>
  <si>
    <t>жаздық жеңіл күртемен комбинезон</t>
  </si>
  <si>
    <t>материал х/б с капюшоном, цвет синий с логотипом АО "Инженерный Центр" 52 размер-12 комплектов, летняя форменная одежда для ИТР материал х/б с логотипом АО "Инженерный Центр"48 размер- 16 комплектов, 50 размер - 14 комплектов</t>
  </si>
  <si>
    <t>материал мақта-мата  күләпарамен, Инженерный Орталық деген  логотипымен размеры 52- 12 компл, Нысандық киім үшін ИТР өлшем 50-14 компл. логотипімен Инженерный Орталық өлшем 48-16 клмпл.</t>
  </si>
  <si>
    <t>Комплект</t>
  </si>
  <si>
    <t>15.20.31.00.00.00.10.22.1</t>
  </si>
  <si>
    <t xml:space="preserve">Қыста киетін теріден тігілген етік 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</si>
  <si>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нефтепродуктам, утепленные</t>
  </si>
  <si>
    <t>Универсальная обувь для интенсивного использования в условиях воздействия пониженных температур.В настоящие время активно используется в нефтегазовом комплексе,металлургии,химической промышленности, в производстве цемента и ЖБИ.Верх обуви выполнен из натуральной износоустойчивой лицевойкожи.Широкая колодка и высокий подъем.Нитриловая подошва.Выдерживает воздействие широкого диапазона рабочих температур ( до-40АС).Устойчива к воздействию агрессивных веществ (маслобензостойкость,кислотно-щелочестойкость).Самоочищающийся профиль подошвы обеспечивает оптимальное сцеплениена всех видах поверхностей.Поликарбонатной защитный подносок ПОЛИКАП (широкий,легкий, не намагничивается, не нагреваерся при воздействии высоких температур) ударной прочностью 200Дж. EN345  S2 HRО, ГОСТ 12.4.137-84,ГОСТ 28507-90.Материал верха: натуральная кожа,ВО.Подошва : нитрил.Метод крепления: горячая вулканизация.Утеплитель: натуральный мех.Цвет: черный41-6 пар,42 размер-9 пар,43 размер-9 пар,44 размер-4 пары,45 размер-2 пары.</t>
  </si>
  <si>
    <t>Қыста киетін теріден тігілген етік 41-6 пар,42-9 пар,43-9 пар,44-4 пары,45-2 пар.</t>
  </si>
  <si>
    <t>Пара</t>
  </si>
  <si>
    <t>14.19.13.00.00.10.10.10.1</t>
  </si>
  <si>
    <t>Перчатки мужские</t>
  </si>
  <si>
    <t>Ер кісілік қолғап</t>
  </si>
  <si>
    <t>трикотажные, хлопчатобумажные</t>
  </si>
  <si>
    <t>Трикотаж, мақта-мата</t>
  </si>
  <si>
    <t>Мақта-мата қолғаптар аталық трикотаж</t>
  </si>
  <si>
    <t>14.12.30.00.00.70.10.10.1</t>
  </si>
  <si>
    <t>Подшлемник</t>
  </si>
  <si>
    <t>Шлемнің астана киетін жұмсақ телпек</t>
  </si>
  <si>
    <t>трикотажный, ГОСТ 30386-95</t>
  </si>
  <si>
    <t>трикотаж, МСТ30386-95</t>
  </si>
  <si>
    <t>мақта мата ГОСТ 30386-95</t>
  </si>
  <si>
    <t>Дайындау материалы - пластмасса</t>
  </si>
  <si>
    <t>каска защитная с логотипом</t>
  </si>
  <si>
    <t>қорғану каскасы логотипімен</t>
  </si>
  <si>
    <t>32.50.13.00.00.10.18.95.1</t>
  </si>
  <si>
    <t>Аптечка медицинская</t>
  </si>
  <si>
    <t>Медициналық дәрі қобдишасы</t>
  </si>
  <si>
    <t>Прочие приспособления</t>
  </si>
  <si>
    <t>Өзге де аспаптар</t>
  </si>
  <si>
    <t>Медицинская   аптечка, необходимые лекарства для оказания первой помощи</t>
  </si>
  <si>
    <t>Әмбебап  дәріқобди,жедел көмек беруге арналған өзге бейімдемелер</t>
  </si>
  <si>
    <t>26.20.17.00.01.14.27.10.1</t>
  </si>
  <si>
    <t>Монитор</t>
  </si>
  <si>
    <t xml:space="preserve">Монитор </t>
  </si>
  <si>
    <t>Основан на технологии OLED (англ. organic light-emitting diode — органический светоизлучающий диод), диагональ - 30'', разрешение - 2560 x 1600</t>
  </si>
  <si>
    <t>Негізде- на OLED(organic light англ.сы - emitting diode - органикалық светоизлучающий диод) технологияларының, диагональты - 30'', рұқсат - 2560 x 1600</t>
  </si>
  <si>
    <t>Монитор с диагональю 30 дюймов</t>
  </si>
  <si>
    <t>Монитор 30 дюмды диагоналімен</t>
  </si>
  <si>
    <t>с даты заключения договора и до 30 июня 2014года</t>
  </si>
  <si>
    <t>26.20.13.00.00.02.21.10.1</t>
  </si>
  <si>
    <t>Рабочая станция</t>
  </si>
  <si>
    <t>Жұмыс станциясы</t>
  </si>
  <si>
    <t>Вычислительная, Оснащена мощным процессором (возможно несколькими) и максимальным объемом быстрой оперативной памяти. В зависимости от круга решаемых задач может быть оснащен массивом жестких диском.</t>
  </si>
  <si>
    <t>Есептеуіш, Қуатты процессормен (бірнеше болуы мүмкін) және көлемі барынша көп жедел оперативті жадымен жарақтандырылған. Шешілетін тапсырмалардың шеңберіне байланысты қатты диск массивмен жарақтандырылуы мүмкін</t>
  </si>
  <si>
    <t>Высокопроизводительная рабочая станция</t>
  </si>
  <si>
    <t>Жоғарғы сападағы жұмыс бекеті</t>
  </si>
  <si>
    <t>Сервер</t>
  </si>
  <si>
    <t>Жалпы мақсаттағы желілік, ресурстарды горизанталь масштабтаумен аса тығыз (blade), Компоненттер барынша тығыз монтажымен құрылымдалған серверлік пулды қалыптастыруға арналған. Орталықтандырылған желілік коммуникацияларды, энергиямен қоректендіру, салқындату және басқару жүйесімен арнайы корпус-сөрелерге қоюды болжайды, олар алып жатқан кеңістігін азайту үшін қоржынға шығарылған және жинақталған. Қоржын (ағыл. enclosure) — блейд-серверлер үшін жалпы компоненттерге қатынау ұсынатын шасси.</t>
  </si>
  <si>
    <t>ДЛЗиМС</t>
  </si>
  <si>
    <t>Маркер пластиковый круглый, ширина линии 1,8 мм</t>
  </si>
  <si>
    <t>Маркер 6 цветный в пластиковой упаковке, размер 600*450</t>
  </si>
  <si>
    <t>Ручка в бархатном чехле цвет синий</t>
  </si>
  <si>
    <t>Қалам бархат қорапта көк түсті</t>
  </si>
  <si>
    <t>скоросшиватель картонный , глянцевый</t>
  </si>
  <si>
    <t>Календарь настольный перекидывающий на 2014 год</t>
  </si>
  <si>
    <t>Күнтізбе үстел үстіне  асыра лақтырмалы 2014 жылға</t>
  </si>
  <si>
    <t>Күнтiзбе қабырға 2014 жылға</t>
  </si>
  <si>
    <t>календарь настенный на 2014 год</t>
  </si>
  <si>
    <t xml:space="preserve"> Степлер</t>
  </si>
  <si>
    <t>Сапоги мужские</t>
  </si>
  <si>
    <t>с даты заключения договора и по 31 мая 2014 года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</si>
  <si>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</si>
  <si>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</si>
  <si>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</si>
  <si>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</si>
  <si>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</si>
  <si>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</si>
  <si>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</si>
  <si>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</si>
  <si>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</si>
  <si>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</si>
  <si>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</si>
  <si>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</si>
  <si>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</si>
  <si>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</si>
  <si>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</si>
  <si>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</si>
  <si>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</si>
  <si>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</si>
  <si>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</si>
  <si>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</si>
  <si>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</si>
  <si>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</si>
  <si>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</si>
  <si>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</si>
  <si>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</si>
  <si>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</si>
  <si>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</si>
  <si>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</si>
  <si>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</si>
  <si>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</si>
  <si>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</si>
  <si>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</si>
  <si>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</si>
  <si>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</si>
  <si>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</si>
  <si>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</si>
  <si>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</si>
  <si>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</si>
  <si>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</si>
  <si>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</si>
  <si>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</si>
  <si>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</si>
  <si>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</si>
  <si>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</si>
  <si>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</si>
  <si>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</si>
  <si>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</si>
  <si>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</si>
  <si>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</si>
  <si>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</si>
  <si>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</si>
  <si>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</si>
  <si>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</si>
  <si>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</si>
  <si>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</si>
  <si>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</si>
  <si>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</si>
  <si>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</si>
  <si>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</si>
  <si>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2. Работы</t>
  </si>
  <si>
    <t>1 Р</t>
  </si>
  <si>
    <t>43.13.10.11.10.10.10</t>
  </si>
  <si>
    <t>Работы по испытанию поисково-разведочной скважины</t>
  </si>
  <si>
    <r>
      <rPr>
        <sz val="10"/>
        <rFont val="Calibri"/>
        <family val="2"/>
        <charset val="204"/>
      </rPr>
      <t>Ӏ</t>
    </r>
    <r>
      <rPr>
        <sz val="10"/>
        <rFont val="Times New Roman"/>
        <family val="1"/>
        <charset val="204"/>
      </rPr>
      <t>здест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  <charset val="204"/>
      </rPr>
      <t xml:space="preserve">ру-барлау </t>
    </r>
    <r>
      <rPr>
        <sz val="10"/>
        <rFont val="Calibri"/>
        <family val="2"/>
        <charset val="204"/>
      </rPr>
      <t>ұңғ</t>
    </r>
    <r>
      <rPr>
        <sz val="10"/>
        <rFont val="Times New Roman"/>
        <family val="1"/>
        <charset val="204"/>
      </rPr>
      <t>ымасында сына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  <charset val="204"/>
      </rPr>
      <t xml:space="preserve">   </t>
    </r>
    <r>
      <rPr>
        <sz val="10"/>
        <rFont val="Calibri"/>
        <family val="2"/>
        <charset val="204"/>
      </rPr>
      <t>ө</t>
    </r>
    <r>
      <rPr>
        <sz val="10"/>
        <rFont val="Times New Roman"/>
        <family val="1"/>
        <charset val="204"/>
      </rPr>
      <t>тк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  <charset val="204"/>
      </rPr>
      <t>зу ж</t>
    </r>
    <r>
      <rPr>
        <sz val="10"/>
        <rFont val="Calibri"/>
        <family val="2"/>
        <charset val="204"/>
      </rPr>
      <t>ә</t>
    </r>
    <r>
      <rPr>
        <sz val="10"/>
        <rFont val="Times New Roman"/>
        <family val="1"/>
        <charset val="204"/>
      </rPr>
      <t xml:space="preserve">не  қосалқы жұмыстар </t>
    </r>
  </si>
  <si>
    <t xml:space="preserve">Работы по испытанию поисково-разведочной скважины СЗТ-1 на площади Тенге блока Узень и Карамандыбас   </t>
  </si>
  <si>
    <t xml:space="preserve">Өзен және Қарамаңдыбас ( Теңге құрылымы) блогындағы СЗТ-1  іздестіру-барлау ұңғымасында сынақ өткізу және қосалқы жұмыстар </t>
  </si>
  <si>
    <t xml:space="preserve"> январь, февраль 2014 года</t>
  </si>
  <si>
    <t>Мангистауская область</t>
  </si>
  <si>
    <t>авансовый платеж - 0%, оставшаяся часть в течение 30 рабочих дней с момента подписания акта приема-передачи</t>
  </si>
  <si>
    <t>2 Р</t>
  </si>
  <si>
    <t xml:space="preserve">Работы по испытанию поисково-разведочной скважины С-1  на структуре Северный блока Каратон-Саркамыс </t>
  </si>
  <si>
    <t>Қаратон-Сарықамыс блогында (Северный алаңы) С-1 іздестіру-барлау ұңғымасын сынау және қосымша жұмыстар</t>
  </si>
  <si>
    <t>Атырауская область</t>
  </si>
  <si>
    <t>ДГГ</t>
  </si>
  <si>
    <t>итого по работам</t>
  </si>
  <si>
    <t>84 У</t>
  </si>
  <si>
    <t>43.13.10.17.10.00.00</t>
  </si>
  <si>
    <t>Услуги вспомогательные по геофизической разведке</t>
  </si>
  <si>
    <t>Геофизикалық барлау  бойынша қосалқы қызметтер</t>
  </si>
  <si>
    <t xml:space="preserve">Услуги  ГИС, перфорации  скважины с установкой взрыв-пакера с записью PLT скв.СЗТ-1 на площади Тенге блока Узень и Карамандыбас </t>
  </si>
  <si>
    <t>Өзен-Қарамандыбас блогында (С-Б Тенге алаңы) СЗТ-1 іздестіру-барлау ұңғымасында геофизикалық зерттеулер мен тесу-жару жұмыстарын жүргізу бойынша қызметтер</t>
  </si>
  <si>
    <t>85 У</t>
  </si>
  <si>
    <t xml:space="preserve">Услуги  ГИС, перфорации скважины с установкой взрыв-пакера с записью PLT скв.С-1 на структуре Северный блока Каратон-Саркамыс </t>
  </si>
  <si>
    <t>Қаратон-Сарқамыс блогында (Северный алаңы) С-1  іздестіру-барлау ұңғымасында геофизикалық зерттеулер мен тесу-жару жұмыстарын жүргізу бойынша қызметтер</t>
  </si>
  <si>
    <t>86 У</t>
  </si>
  <si>
    <t>52.10.19.30.10.10.10</t>
  </si>
  <si>
    <t>Услуги по хранению кернового материала</t>
  </si>
  <si>
    <r>
      <t>Керн материалдарын са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  <charset val="204"/>
      </rPr>
      <t>тау бойынша  қызметтер</t>
    </r>
  </si>
  <si>
    <t>Услуги по хранению кернового материала по блоку Каратон-Саркамыс</t>
  </si>
  <si>
    <t xml:space="preserve"> Қаратон-Сарықамыс блогы бойынша керн материалдарын сақтау бойынша қызметтер</t>
  </si>
  <si>
    <t>87 У</t>
  </si>
  <si>
    <t>Услуги по хранению кернового материала по  территории, прилегающие к месторождениям Узень и Карамандыбас</t>
  </si>
  <si>
    <t>Өзен-Қарамандыбас блогы бойынша керн материалдарын сақтау бойынша қызметтер</t>
  </si>
  <si>
    <t>88 У</t>
  </si>
  <si>
    <t>71.12.34.20.10.20.00</t>
  </si>
  <si>
    <t>Услуги по хранению сейсмических данных</t>
  </si>
  <si>
    <r>
      <t>Сейсмикалы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  <charset val="204"/>
      </rPr>
      <t xml:space="preserve"> деректерд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  <charset val="204"/>
      </rPr>
      <t xml:space="preserve"> са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  <charset val="204"/>
      </rPr>
      <t>тау кызмет</t>
    </r>
    <r>
      <rPr>
        <sz val="10"/>
        <rFont val="Calibri"/>
        <family val="2"/>
        <charset val="204"/>
      </rPr>
      <t>i</t>
    </r>
  </si>
  <si>
    <t>Комплекс услуг по хранению сейсмических данных</t>
  </si>
  <si>
    <t>Сейсмикалық деректердi сақтау кызметi</t>
  </si>
  <si>
    <t xml:space="preserve"> Услуги по хранению сейсмических картриджей по блоку Узень и Карамандыбас</t>
  </si>
  <si>
    <r>
      <t>Узен-Карамандыбас   блогы бойынша сейсмикалық картридждерді сақтау  қызмет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  <charset val="204"/>
      </rPr>
      <t>н көрсету</t>
    </r>
  </si>
  <si>
    <t>89 У</t>
  </si>
  <si>
    <t>Услуги по хранению сейсмических данных, ведению банка данных и оказание технических услуг по блоку Каратон-Саркамыс</t>
  </si>
  <si>
    <t>Қаратон -Сарықамыс блогы бойынша сейсмикалық деректерді сақтау, банк деректерін жүргізу және техникалық қызметтер көрсету бойынша қызметтер көрсету</t>
  </si>
  <si>
    <t xml:space="preserve">Работы по испытанию поисково-разведочной скважины СЗТ-1 с проведением СКО на площади Тенге  блока Узень и Карамандыбас   </t>
  </si>
  <si>
    <t xml:space="preserve">Өзен және Қарамаңдыбас (Теңге құрылымы) блогындағы СЗТ-1  іздестіру-барлау ұңғымасында сынақ өткізу және қосалқы жұмыстар </t>
  </si>
  <si>
    <t>г.Атырау, ул.Кулманова 121</t>
  </si>
  <si>
    <t>43.13.10.19.00.00.00</t>
  </si>
  <si>
    <t>Работы по сейсмической разведке</t>
  </si>
  <si>
    <t xml:space="preserve">Сейсмикалық барлау жөніндегі жұмыстар </t>
  </si>
  <si>
    <t>Комплекс работ по сейсмической разведке</t>
  </si>
  <si>
    <t>Сейсмикалық барлау жөніндегі жұмыстар кешені</t>
  </si>
  <si>
    <t>Полевые сейсморазведочные работы 3Д-МОГТ на блоке Узень и Карамандыбас (структура Северо-Западный Тенге)</t>
  </si>
  <si>
    <t>Өзен Қарамандыбас блогында (Солтүстiк -Батыс Тенге құрылымы) ЗД МОГТ далалық сейсмикалық барлау жұмыстары</t>
  </si>
  <si>
    <t>09.10.12.29.00.00.00</t>
  </si>
  <si>
    <t>Работы по проведению мероприятий по противофонтанной безопасности</t>
  </si>
  <si>
    <t>Атқыламаға қарсы қауіпсіздік бойынша іс-шараларды өткізуге қатысты жұмыстар</t>
  </si>
  <si>
    <t>Комплекс работ по проведению мероприятий по противофонтанной безопасности при эксплуатации подземных хранилищ газа</t>
  </si>
  <si>
    <t>Жер асты газ қоймаларын пайдалану барысында атқыламаға қарсы қауіпсіздік бойынша іс-шараларды өткізуге қатысты жұмыстар кешені</t>
  </si>
  <si>
    <t xml:space="preserve">Работы по обеспечению противофонтанной безопасности   при строительстве поисково-разведочной скв.СЗТ-1 на структуре Тенге Северо- Западный   </t>
  </si>
  <si>
    <t xml:space="preserve"> Өзен-Қарамандыбас кен орындарына іргелес жатқан аумақта Солтүстік Батыс Тенге құрылымында салынып жатқан СЗТ-1 іздестіру-барлау ұңғымасының құрылысының барысында  ӘАҚЖ  бөлімшесінің атқылмаға қарсы қауіпсіздік жұмыстары  </t>
  </si>
  <si>
    <t>апрель, май 2014 года</t>
  </si>
  <si>
    <t>июнь, июль 2014 года</t>
  </si>
  <si>
    <t>столбец - 6, 9, 10, 11, 20, 21</t>
  </si>
  <si>
    <t>1-1 Р</t>
  </si>
  <si>
    <t>исключается полностью</t>
  </si>
  <si>
    <t>4 Р</t>
  </si>
  <si>
    <t>5 Р</t>
  </si>
  <si>
    <t>43.13.10.15.10.00.00</t>
  </si>
  <si>
    <t>Услуги вспомогательные по исследованию нефтяных месторождений</t>
  </si>
  <si>
    <t>Кен орындарын зерттеу жөніндегі қосалқы қызметтер</t>
  </si>
  <si>
    <t xml:space="preserve">Услуги по гидродинамическим исследованиям  скважины СЗТ-1 на площади Тенге блока Узень и Карамандыбас </t>
  </si>
  <si>
    <t>Өзен-Қарамандыбасс ( С-Б Тенге алаңы)  блогында  СЗТ-1 іздестіру-барлау ұңғымасында гидродинамикалық зерттеулер жүргізу бойынша қызметтер</t>
  </si>
  <si>
    <t>71.20.12.19.00.00.00</t>
  </si>
  <si>
    <t>Услуги по анализу и испытаниям в нефтегазовой отрасли</t>
  </si>
  <si>
    <t>Мұнайгаз саласындағы талдау мен сынаулар бойынша қызмет көрсетулер</t>
  </si>
  <si>
    <t xml:space="preserve">Услуги по лабораторному анализу глубинных и поверхностных проб нефти, газа и воды скважины СЗТ-1 на площади Тенге блока Узень и Карамандыбас </t>
  </si>
  <si>
    <t xml:space="preserve">Өзен-Қарамандыбас блогында (С-Б Тенге алаңы) СЗТ-1  іздестіру-барлау ұңғымасында КС мен судың тереңдік-беткі сынамаларына талдау жүргізу бойынша қызметтер </t>
  </si>
  <si>
    <t>Услуги по  исследованию и анализу кернового материала на территории, прилегающие к месторождениям Узень и Карамандыбас</t>
  </si>
  <si>
    <t>Өзен-Қарамандыбас блогы бойынша керн материалдарын зерттеу және талдау бойынша қызметтер</t>
  </si>
  <si>
    <t>74.90.13.10.00.00.00</t>
  </si>
  <si>
    <t>Услуги консультационные в области экологии по природоохранному проектированию, нормированию</t>
  </si>
  <si>
    <t>Консультации в области экологии по природоохранному проектированию, разработке системы правил (норм), количественных и качественных показателей (нормативов) состояния окружающей среды и степени воздействия на нее</t>
  </si>
  <si>
    <t xml:space="preserve">Услуги по разработке  программы производственного экологического контроля с проведением производственного экологического мониторинга по месторождениям Узень и Карамандыбас </t>
  </si>
  <si>
    <t>Өзен және Қарамандыбас кен орындары бойынша өндірістік экологиялық мониторинг жүргізу арқылы өндірістік экологиялық бақылау бағдарламасын әзірлеу (1 ұңғыма)</t>
  </si>
  <si>
    <t xml:space="preserve">Обработка и интерпретация сейсмических данных 3Д на территории, прилегающей к месторождениям Узень и Карамандыбас (структура Северо-Западный Тенге) (в т.ч. супервайзерство и экспертное заключение на сейсмический отчет) в объеме 270 кв.км </t>
  </si>
  <si>
    <r>
      <t>Өзен-Қарамандыбас (Солт</t>
    </r>
    <r>
      <rPr>
        <sz val="10"/>
        <color theme="1"/>
        <rFont val="Calibri"/>
        <family val="2"/>
        <charset val="204"/>
      </rPr>
      <t>ү</t>
    </r>
    <r>
      <rPr>
        <sz val="10"/>
        <color theme="1"/>
        <rFont val="Times New Roman"/>
        <family val="1"/>
        <charset val="204"/>
      </rPr>
      <t>ст</t>
    </r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к -Батыс  Тенге құрылымы) кен орнына жалғас жатқан келісімшарттық аумақта  3Д талдау-өңдеу және сейсмикалы</t>
    </r>
    <r>
      <rPr>
        <sz val="10"/>
        <color theme="1"/>
        <rFont val="Calibri"/>
        <family val="2"/>
        <charset val="204"/>
      </rPr>
      <t>қ</t>
    </r>
    <r>
      <rPr>
        <sz val="10"/>
        <color theme="1"/>
        <rFont val="Times New Roman"/>
        <family val="1"/>
        <charset val="204"/>
      </rPr>
      <t xml:space="preserve"> интерпретациялау қызметтерi</t>
    </r>
  </si>
  <si>
    <t xml:space="preserve">Услуги по  исследованию и анализу кернового материала по блоку Каратон-Саркамыс </t>
  </si>
  <si>
    <t xml:space="preserve"> Каратон-Саркамыс блогы бойынша керн материалдарын зерттеу және талдау бойынша қызметтер</t>
  </si>
  <si>
    <t>62.09.20.10.10.15.00</t>
  </si>
  <si>
    <t>Услуги по администрированию и техническому обслуживанию системного программного обеспечения</t>
  </si>
  <si>
    <t>Бабына келтіруді, алып жүруді және ағымдағы қызмет көрсетуді қоса алғанда БК техникалық қолдау</t>
  </si>
  <si>
    <t>Администрирование и техническое обслуживание программного обеспечения системного</t>
  </si>
  <si>
    <t>Услуги по технической поддержке ПО  по обработке данных ГИС</t>
  </si>
  <si>
    <t>ГИС деректерінің БҚ техникалық қолдау бойынша қызметтер(Techlog)</t>
  </si>
  <si>
    <t>Услуги по технической поддержке ПО Kingdom</t>
  </si>
  <si>
    <t>Киндом БҚ техникалық қолдау бойынша қызметтер</t>
  </si>
  <si>
    <t>май, июнь 2014 года</t>
  </si>
  <si>
    <t>84-1 У</t>
  </si>
  <si>
    <t>столбец - 9, 10, 11, 20, 21</t>
  </si>
  <si>
    <t>86-1 У</t>
  </si>
  <si>
    <t>столбец - 9, 10, 11</t>
  </si>
  <si>
    <t>89-1 У</t>
  </si>
  <si>
    <t>88-1 У</t>
  </si>
  <si>
    <t>столбец - 9, 10, 11, 12</t>
  </si>
  <si>
    <t>87-1 У</t>
  </si>
  <si>
    <t>исключается полность</t>
  </si>
  <si>
    <t>143 У</t>
  </si>
  <si>
    <t>144 У</t>
  </si>
  <si>
    <t>145 У</t>
  </si>
  <si>
    <t>146 У</t>
  </si>
  <si>
    <t>147 У</t>
  </si>
  <si>
    <t>148 У</t>
  </si>
  <si>
    <t>149 У</t>
  </si>
  <si>
    <t>150 У</t>
  </si>
  <si>
    <r>
      <rPr>
        <sz val="10"/>
        <color rgb="FFFF0000"/>
        <rFont val="Calibri"/>
        <family val="2"/>
        <charset val="204"/>
      </rPr>
      <t>Ӏ</t>
    </r>
    <r>
      <rPr>
        <sz val="10"/>
        <color rgb="FFFF0000"/>
        <rFont val="Times New Roman"/>
        <family val="1"/>
        <charset val="204"/>
      </rPr>
      <t>здест</t>
    </r>
    <r>
      <rPr>
        <sz val="10"/>
        <color rgb="FFFF0000"/>
        <rFont val="Calibri"/>
        <family val="2"/>
        <charset val="204"/>
      </rPr>
      <t>i</t>
    </r>
    <r>
      <rPr>
        <sz val="10"/>
        <color rgb="FFFF0000"/>
        <rFont val="Times New Roman"/>
        <family val="1"/>
        <charset val="204"/>
      </rPr>
      <t xml:space="preserve">ру-барлау </t>
    </r>
    <r>
      <rPr>
        <sz val="10"/>
        <color rgb="FFFF0000"/>
        <rFont val="Calibri"/>
        <family val="2"/>
        <charset val="204"/>
      </rPr>
      <t>ұңғ</t>
    </r>
    <r>
      <rPr>
        <sz val="10"/>
        <color rgb="FFFF0000"/>
        <rFont val="Times New Roman"/>
        <family val="1"/>
        <charset val="204"/>
      </rPr>
      <t>ымасында сына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  <charset val="204"/>
      </rPr>
      <t xml:space="preserve">   </t>
    </r>
    <r>
      <rPr>
        <sz val="10"/>
        <color rgb="FFFF0000"/>
        <rFont val="Calibri"/>
        <family val="2"/>
        <charset val="204"/>
      </rPr>
      <t>ө</t>
    </r>
    <r>
      <rPr>
        <sz val="10"/>
        <color rgb="FFFF0000"/>
        <rFont val="Times New Roman"/>
        <family val="1"/>
        <charset val="204"/>
      </rPr>
      <t>тк</t>
    </r>
    <r>
      <rPr>
        <sz val="10"/>
        <color rgb="FFFF0000"/>
        <rFont val="Calibri"/>
        <family val="2"/>
        <charset val="204"/>
      </rPr>
      <t>i</t>
    </r>
    <r>
      <rPr>
        <sz val="10"/>
        <color rgb="FFFF0000"/>
        <rFont val="Times New Roman"/>
        <family val="1"/>
        <charset val="204"/>
      </rPr>
      <t>зу ж</t>
    </r>
    <r>
      <rPr>
        <sz val="10"/>
        <color rgb="FFFF0000"/>
        <rFont val="Calibri"/>
        <family val="2"/>
        <charset val="204"/>
      </rPr>
      <t>ә</t>
    </r>
    <r>
      <rPr>
        <sz val="10"/>
        <color rgb="FFFF0000"/>
        <rFont val="Times New Roman"/>
        <family val="1"/>
        <charset val="204"/>
      </rPr>
      <t xml:space="preserve">не  қосалқы жұмыстар </t>
    </r>
  </si>
  <si>
    <r>
      <t>Кен орындарын зерттеу жөніндегі геологиялы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</rPr>
      <t xml:space="preserve"> ж</t>
    </r>
    <r>
      <rPr>
        <sz val="10"/>
        <color rgb="FFFF0000"/>
        <rFont val="Calibri"/>
        <family val="2"/>
        <charset val="204"/>
      </rPr>
      <t>ә</t>
    </r>
    <r>
      <rPr>
        <sz val="10"/>
        <color rgb="FFFF0000"/>
        <rFont val="Times New Roman"/>
        <family val="1"/>
      </rPr>
      <t>не геофизикалы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</rPr>
      <t xml:space="preserve">  қосалқы қызметтер</t>
    </r>
  </si>
  <si>
    <r>
      <t>Кен орындарын геологиялы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</rPr>
      <t xml:space="preserve"> ж</t>
    </r>
    <r>
      <rPr>
        <sz val="10"/>
        <color rgb="FFFF0000"/>
        <rFont val="Calibri"/>
        <family val="2"/>
        <charset val="204"/>
      </rPr>
      <t>ә</t>
    </r>
    <r>
      <rPr>
        <sz val="10"/>
        <color rgb="FFFF0000"/>
        <rFont val="Times New Roman"/>
        <family val="1"/>
      </rPr>
      <t>не геофизикалы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</rPr>
      <t xml:space="preserve"> зерттеу жөніндег</t>
    </r>
    <r>
      <rPr>
        <sz val="10"/>
        <color rgb="FFFF0000"/>
        <rFont val="Calibri"/>
        <family val="2"/>
        <charset val="204"/>
      </rPr>
      <t>i</t>
    </r>
    <r>
      <rPr>
        <sz val="10"/>
        <color rgb="FFFF0000"/>
        <rFont val="Times New Roman"/>
        <family val="1"/>
      </rPr>
      <t xml:space="preserve"> консультациялы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</rPr>
      <t xml:space="preserve"> қызметтер</t>
    </r>
  </si>
  <si>
    <r>
      <t>Керн материалдарын са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  <charset val="204"/>
      </rPr>
      <t>тау бойынша  қызметтер</t>
    </r>
  </si>
  <si>
    <r>
      <t>Сейсмикалы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  <charset val="204"/>
      </rPr>
      <t xml:space="preserve"> деректерд</t>
    </r>
    <r>
      <rPr>
        <sz val="10"/>
        <color rgb="FFFF0000"/>
        <rFont val="Calibri"/>
        <family val="2"/>
        <charset val="204"/>
      </rPr>
      <t>i</t>
    </r>
    <r>
      <rPr>
        <sz val="10"/>
        <color rgb="FFFF0000"/>
        <rFont val="Times New Roman"/>
        <family val="1"/>
        <charset val="204"/>
      </rPr>
      <t xml:space="preserve"> са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  <charset val="204"/>
      </rPr>
      <t>тау кызмет</t>
    </r>
    <r>
      <rPr>
        <sz val="10"/>
        <color rgb="FFFF0000"/>
        <rFont val="Calibri"/>
        <family val="2"/>
        <charset val="204"/>
      </rPr>
      <t>i</t>
    </r>
  </si>
  <si>
    <r>
      <t>Узен-Карамандыбас   блогы бойынша сейсмикалық картридждерді сақтау  қызмет</t>
    </r>
    <r>
      <rPr>
        <sz val="10"/>
        <color rgb="FFFF0000"/>
        <rFont val="Calibri"/>
        <family val="2"/>
        <charset val="204"/>
      </rPr>
      <t>i</t>
    </r>
    <r>
      <rPr>
        <sz val="10"/>
        <color rgb="FFFF0000"/>
        <rFont val="Times New Roman"/>
        <family val="1"/>
        <charset val="204"/>
      </rPr>
      <t>н көрсету</t>
    </r>
  </si>
  <si>
    <t>к приказу АО "РД "КазМунайГаз" № 58/П от 12.03.2014 года</t>
  </si>
  <si>
    <t>Экология саласындағы табиғатты қорғау, жобалау, нормалау бойынша кеңес беру қызметтері</t>
  </si>
  <si>
    <t>Экология саласындағы табиғатты қорғауды жобалау, ережелер (нормалар) жүйесін, қоршаған ортаның жай-күйінің және оған әсер ету дәрежесінің сандық және сапалық көрсеткіштерін (нормативтерін) әзірлеу бойынша кеңес беру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</si>
</sst>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  <numFmt numFmtId="179" formatCode="#,##0.00_ ;[Red]\-#,##0.00\ "/>
    <numFmt numFmtId="180" formatCode="#,##0_ ;[Red]\-#,##0\ "/>
    <numFmt numFmtId="181" formatCode="#,##0.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rgb="FFFF0000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2">
    <xf numFmtId="0" fontId="0" fillId="0" borderId="0"/>
    <xf numFmtId="0" fontId="14" fillId="0" borderId="0"/>
    <xf numFmtId="0" fontId="18" fillId="0" borderId="0"/>
    <xf numFmtId="0" fontId="19" fillId="0" borderId="0"/>
    <xf numFmtId="0" fontId="14" fillId="0" borderId="0"/>
    <xf numFmtId="0" fontId="18" fillId="0" borderId="0"/>
    <xf numFmtId="0" fontId="20" fillId="0" borderId="0"/>
    <xf numFmtId="0" fontId="13" fillId="0" borderId="0"/>
    <xf numFmtId="0" fontId="18" fillId="0" borderId="0"/>
    <xf numFmtId="168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20" fillId="0" borderId="0"/>
    <xf numFmtId="0" fontId="19" fillId="0" borderId="0"/>
    <xf numFmtId="0" fontId="19" fillId="0" borderId="0"/>
    <xf numFmtId="0" fontId="12" fillId="0" borderId="0"/>
    <xf numFmtId="0" fontId="18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24" fillId="0" borderId="0"/>
    <xf numFmtId="172" fontId="31" fillId="0" borderId="0">
      <protection locked="0"/>
    </xf>
    <xf numFmtId="172" fontId="31" fillId="0" borderId="0">
      <protection locked="0"/>
    </xf>
    <xf numFmtId="172" fontId="31" fillId="0" borderId="0">
      <protection locked="0"/>
    </xf>
    <xf numFmtId="0" fontId="36" fillId="0" borderId="0">
      <protection locked="0"/>
    </xf>
    <xf numFmtId="0" fontId="36" fillId="0" borderId="0">
      <protection locked="0"/>
    </xf>
    <xf numFmtId="0" fontId="31" fillId="0" borderId="3">
      <protection locked="0"/>
    </xf>
    <xf numFmtId="176" fontId="21" fillId="0" borderId="4" applyFont="0" applyFill="0" applyBorder="0" applyAlignment="0" applyProtection="0">
      <alignment horizontal="center"/>
    </xf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1" borderId="0" applyNumberFormat="0" applyBorder="0" applyAlignment="0" applyProtection="0"/>
    <xf numFmtId="2" fontId="21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4" borderId="0" applyNumberFormat="0" applyBorder="0" applyAlignment="0" applyProtection="0"/>
    <xf numFmtId="0" fontId="33" fillId="12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169" fontId="25" fillId="0" borderId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4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26" fillId="0" borderId="0"/>
    <xf numFmtId="0" fontId="18" fillId="0" borderId="0"/>
    <xf numFmtId="0" fontId="14" fillId="0" borderId="0"/>
    <xf numFmtId="0" fontId="14" fillId="0" borderId="0"/>
    <xf numFmtId="0" fontId="18" fillId="0" borderId="0"/>
    <xf numFmtId="0" fontId="27" fillId="0" borderId="0"/>
    <xf numFmtId="170" fontId="26" fillId="0" borderId="0"/>
    <xf numFmtId="171" fontId="26" fillId="0" borderId="0"/>
    <xf numFmtId="0" fontId="27" fillId="0" borderId="0" applyNumberFormat="0">
      <alignment horizontal="left"/>
    </xf>
    <xf numFmtId="40" fontId="18" fillId="19" borderId="5"/>
    <xf numFmtId="40" fontId="18" fillId="20" borderId="1"/>
    <xf numFmtId="40" fontId="18" fillId="21" borderId="5"/>
    <xf numFmtId="40" fontId="18" fillId="22" borderId="1"/>
    <xf numFmtId="49" fontId="28" fillId="23" borderId="6">
      <alignment horizontal="center"/>
    </xf>
    <xf numFmtId="49" fontId="28" fillId="24" borderId="6">
      <alignment horizontal="center"/>
    </xf>
    <xf numFmtId="49" fontId="18" fillId="23" borderId="6">
      <alignment horizontal="center"/>
    </xf>
    <xf numFmtId="49" fontId="18" fillId="24" borderId="6">
      <alignment horizontal="center"/>
    </xf>
    <xf numFmtId="49" fontId="29" fillId="0" borderId="0"/>
    <xf numFmtId="0" fontId="18" fillId="25" borderId="5"/>
    <xf numFmtId="0" fontId="18" fillId="26" borderId="1"/>
    <xf numFmtId="39" fontId="18" fillId="19" borderId="5"/>
    <xf numFmtId="40" fontId="18" fillId="20" borderId="1"/>
    <xf numFmtId="39" fontId="18" fillId="20" borderId="1"/>
    <xf numFmtId="40" fontId="18" fillId="21" borderId="5"/>
    <xf numFmtId="40" fontId="18" fillId="21" borderId="5"/>
    <xf numFmtId="40" fontId="18" fillId="22" borderId="1"/>
    <xf numFmtId="40" fontId="18" fillId="22" borderId="1"/>
    <xf numFmtId="49" fontId="28" fillId="23" borderId="6">
      <alignment vertical="center"/>
    </xf>
    <xf numFmtId="49" fontId="28" fillId="24" borderId="6">
      <alignment vertical="center"/>
    </xf>
    <xf numFmtId="49" fontId="29" fillId="23" borderId="6">
      <alignment vertical="center"/>
    </xf>
    <xf numFmtId="49" fontId="29" fillId="24" borderId="6">
      <alignment vertical="center"/>
    </xf>
    <xf numFmtId="49" fontId="18" fillId="0" borderId="0">
      <alignment horizontal="right"/>
    </xf>
    <xf numFmtId="49" fontId="30" fillId="0" borderId="1">
      <alignment horizontal="right"/>
    </xf>
    <xf numFmtId="49" fontId="30" fillId="0" borderId="5">
      <alignment horizontal="right"/>
    </xf>
    <xf numFmtId="39" fontId="18" fillId="27" borderId="5"/>
    <xf numFmtId="40" fontId="18" fillId="28" borderId="1"/>
    <xf numFmtId="0" fontId="21" fillId="0" borderId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32" borderId="0" applyNumberFormat="0" applyBorder="0" applyAlignment="0" applyProtection="0"/>
    <xf numFmtId="173" fontId="24" fillId="0" borderId="7">
      <protection locked="0"/>
    </xf>
    <xf numFmtId="0" fontId="40" fillId="11" borderId="8" applyNumberFormat="0" applyAlignment="0" applyProtection="0"/>
    <xf numFmtId="0" fontId="41" fillId="13" borderId="9" applyNumberFormat="0" applyAlignment="0" applyProtection="0"/>
    <xf numFmtId="0" fontId="42" fillId="13" borderId="8" applyNumberFormat="0" applyAlignment="0" applyProtection="0"/>
    <xf numFmtId="167" fontId="18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2" fillId="0" borderId="12" applyNumberFormat="0" applyFill="0" applyAlignment="0" applyProtection="0"/>
    <xf numFmtId="0" fontId="52" fillId="0" borderId="0" applyNumberFormat="0" applyFill="0" applyBorder="0" applyAlignment="0" applyProtection="0"/>
    <xf numFmtId="173" fontId="32" fillId="33" borderId="7"/>
    <xf numFmtId="0" fontId="37" fillId="0" borderId="13" applyNumberFormat="0" applyFill="0" applyAlignment="0" applyProtection="0"/>
    <xf numFmtId="0" fontId="18" fillId="0" borderId="0"/>
    <xf numFmtId="0" fontId="43" fillId="34" borderId="14" applyNumberFormat="0" applyAlignment="0" applyProtection="0"/>
    <xf numFmtId="0" fontId="53" fillId="0" borderId="0" applyNumberFormat="0" applyFill="0" applyBorder="0" applyAlignment="0" applyProtection="0"/>
    <xf numFmtId="0" fontId="44" fillId="35" borderId="0" applyNumberFormat="0" applyBorder="0" applyAlignment="0" applyProtection="0"/>
    <xf numFmtId="0" fontId="33" fillId="0" borderId="0"/>
    <xf numFmtId="0" fontId="33" fillId="0" borderId="0"/>
    <xf numFmtId="0" fontId="18" fillId="0" borderId="0"/>
    <xf numFmtId="0" fontId="34" fillId="0" borderId="0"/>
    <xf numFmtId="0" fontId="33" fillId="0" borderId="0"/>
    <xf numFmtId="0" fontId="18" fillId="0" borderId="0"/>
    <xf numFmtId="0" fontId="11" fillId="0" borderId="0"/>
    <xf numFmtId="0" fontId="18" fillId="0" borderId="0"/>
    <xf numFmtId="0" fontId="21" fillId="0" borderId="0"/>
    <xf numFmtId="0" fontId="35" fillId="0" borderId="0"/>
    <xf numFmtId="0" fontId="18" fillId="0" borderId="0"/>
    <xf numFmtId="0" fontId="35" fillId="0" borderId="0"/>
    <xf numFmtId="0" fontId="14" fillId="0" borderId="0"/>
    <xf numFmtId="0" fontId="22" fillId="0" borderId="0"/>
    <xf numFmtId="0" fontId="34" fillId="0" borderId="0"/>
    <xf numFmtId="0" fontId="22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18" fillId="0" borderId="0"/>
    <xf numFmtId="0" fontId="14" fillId="0" borderId="0"/>
    <xf numFmtId="0" fontId="24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45" fillId="5" borderId="0" applyNumberFormat="0" applyBorder="0" applyAlignment="0" applyProtection="0"/>
    <xf numFmtId="0" fontId="46" fillId="0" borderId="0" applyNumberFormat="0" applyFill="0" applyBorder="0" applyAlignment="0" applyProtection="0"/>
    <xf numFmtId="0" fontId="18" fillId="10" borderId="15" applyNumberFormat="0" applyFont="0" applyAlignment="0" applyProtection="0"/>
    <xf numFmtId="9" fontId="25" fillId="0" borderId="0" applyFill="0" applyBorder="0" applyAlignment="0" applyProtection="0"/>
    <xf numFmtId="0" fontId="47" fillId="0" borderId="16" applyNumberFormat="0" applyFill="0" applyAlignment="0" applyProtection="0"/>
    <xf numFmtId="0" fontId="26" fillId="0" borderId="0"/>
    <xf numFmtId="0" fontId="24" fillId="0" borderId="0">
      <alignment vertical="top" wrapText="1"/>
    </xf>
    <xf numFmtId="0" fontId="48" fillId="0" borderId="0" applyNumberFormat="0" applyFill="0" applyBorder="0" applyAlignment="0" applyProtection="0"/>
    <xf numFmtId="174" fontId="25" fillId="0" borderId="0" applyFill="0" applyBorder="0" applyAlignment="0" applyProtection="0"/>
    <xf numFmtId="175" fontId="25" fillId="0" borderId="0" applyFill="0" applyBorder="0" applyAlignment="0" applyProtection="0"/>
    <xf numFmtId="43" fontId="14" fillId="0" borderId="0" applyFont="0" applyFill="0" applyBorder="0" applyAlignment="0" applyProtection="0"/>
    <xf numFmtId="168" fontId="18" fillId="0" borderId="0" applyFont="0" applyFill="0" applyBorder="0" applyAlignment="0" applyProtection="0"/>
    <xf numFmtId="175" fontId="25" fillId="0" borderId="0" applyFill="0" applyBorder="0" applyAlignment="0" applyProtection="0"/>
    <xf numFmtId="17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9" fillId="7" borderId="0" applyNumberFormat="0" applyBorder="0" applyAlignment="0" applyProtection="0"/>
    <xf numFmtId="172" fontId="31" fillId="0" borderId="0">
      <protection locked="0"/>
    </xf>
    <xf numFmtId="0" fontId="10" fillId="0" borderId="0"/>
    <xf numFmtId="0" fontId="18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5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5" fillId="0" borderId="0"/>
    <xf numFmtId="0" fontId="18" fillId="0" borderId="0"/>
    <xf numFmtId="44" fontId="6" fillId="0" borderId="0" applyFont="0" applyFill="0" applyBorder="0" applyAlignment="0" applyProtection="0"/>
    <xf numFmtId="0" fontId="6" fillId="0" borderId="0"/>
    <xf numFmtId="175" fontId="25" fillId="0" borderId="0" applyFill="0" applyBorder="0" applyAlignment="0" applyProtection="0"/>
    <xf numFmtId="0" fontId="5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/>
    <xf numFmtId="0" fontId="2" fillId="0" borderId="0"/>
    <xf numFmtId="0" fontId="21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43" fontId="56" fillId="0" borderId="0" applyFont="0" applyFill="0" applyBorder="0" applyAlignment="0" applyProtection="0"/>
    <xf numFmtId="0" fontId="19" fillId="0" borderId="0"/>
    <xf numFmtId="0" fontId="19" fillId="0" borderId="0"/>
  </cellStyleXfs>
  <cellXfs count="171">
    <xf numFmtId="0" fontId="0" fillId="0" borderId="0" xfId="0"/>
    <xf numFmtId="0" fontId="16" fillId="0" borderId="1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4" fontId="16" fillId="0" borderId="1" xfId="1" applyNumberFormat="1" applyFont="1" applyFill="1" applyBorder="1" applyAlignment="1">
      <alignment horizontal="left" vertical="center"/>
    </xf>
    <xf numFmtId="14" fontId="15" fillId="0" borderId="0" xfId="1" applyNumberFormat="1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 wrapText="1"/>
    </xf>
    <xf numFmtId="0" fontId="17" fillId="0" borderId="1" xfId="17" applyFont="1" applyFill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2" xfId="14" applyFont="1" applyBorder="1" applyAlignment="1">
      <alignment horizontal="center"/>
    </xf>
    <xf numFmtId="0" fontId="17" fillId="0" borderId="1" xfId="14" applyFont="1" applyBorder="1"/>
    <xf numFmtId="14" fontId="23" fillId="0" borderId="1" xfId="1" applyNumberFormat="1" applyFont="1" applyFill="1" applyBorder="1" applyAlignment="1">
      <alignment horizontal="left" vertical="center"/>
    </xf>
    <xf numFmtId="4" fontId="23" fillId="0" borderId="1" xfId="14" applyNumberFormat="1" applyFont="1" applyBorder="1" applyAlignment="1">
      <alignment horizontal="center" vertical="center"/>
    </xf>
    <xf numFmtId="4" fontId="0" fillId="0" borderId="0" xfId="0" applyNumberFormat="1"/>
    <xf numFmtId="0" fontId="54" fillId="0" borderId="0" xfId="0" applyFont="1"/>
    <xf numFmtId="0" fontId="17" fillId="0" borderId="1" xfId="14" applyFont="1" applyBorder="1" applyAlignment="1">
      <alignment horizontal="center" vertical="center" wrapText="1"/>
    </xf>
    <xf numFmtId="0" fontId="17" fillId="2" borderId="1" xfId="17" applyFont="1" applyFill="1" applyBorder="1" applyAlignment="1">
      <alignment horizontal="center" vertical="center" wrapText="1"/>
    </xf>
    <xf numFmtId="0" fontId="17" fillId="0" borderId="1" xfId="14" applyFont="1" applyBorder="1" applyAlignment="1">
      <alignment horizontal="center" vertical="center"/>
    </xf>
    <xf numFmtId="0" fontId="17" fillId="0" borderId="1" xfId="17" applyFont="1" applyFill="1" applyBorder="1" applyAlignment="1">
      <alignment horizontal="center" vertical="center" wrapText="1"/>
    </xf>
    <xf numFmtId="0" fontId="17" fillId="0" borderId="1" xfId="17" applyFont="1" applyBorder="1" applyAlignment="1">
      <alignment horizontal="center" vertical="center" wrapText="1"/>
    </xf>
    <xf numFmtId="0" fontId="17" fillId="0" borderId="1" xfId="14" applyFont="1" applyBorder="1" applyAlignment="1">
      <alignment horizontal="center"/>
    </xf>
    <xf numFmtId="0" fontId="18" fillId="0" borderId="1" xfId="17" applyFont="1" applyFill="1" applyBorder="1" applyAlignment="1">
      <alignment horizontal="center" vertical="center" wrapText="1"/>
    </xf>
    <xf numFmtId="0" fontId="17" fillId="0" borderId="1" xfId="14" applyFont="1" applyBorder="1"/>
    <xf numFmtId="4" fontId="16" fillId="0" borderId="1" xfId="14" applyNumberFormat="1" applyFont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7" fillId="2" borderId="2" xfId="14" applyFont="1" applyFill="1" applyBorder="1" applyAlignment="1">
      <alignment horizontal="center" vertical="center" wrapText="1"/>
    </xf>
    <xf numFmtId="0" fontId="57" fillId="0" borderId="18" xfId="13" applyFont="1" applyBorder="1" applyAlignment="1">
      <alignment horizontal="center" vertical="top" wrapText="1"/>
    </xf>
    <xf numFmtId="0" fontId="57" fillId="0" borderId="19" xfId="13" applyFont="1" applyBorder="1" applyAlignment="1">
      <alignment horizontal="center" vertical="top" wrapText="1"/>
    </xf>
    <xf numFmtId="0" fontId="17" fillId="2" borderId="1" xfId="14" applyFont="1" applyFill="1" applyBorder="1" applyAlignment="1">
      <alignment horizontal="center" vertical="center" wrapText="1"/>
    </xf>
    <xf numFmtId="0" fontId="58" fillId="2" borderId="1" xfId="20" applyNumberFormat="1" applyFont="1" applyFill="1" applyBorder="1" applyAlignment="1">
      <alignment horizontal="center" vertical="center" wrapText="1"/>
    </xf>
    <xf numFmtId="49" fontId="58" fillId="2" borderId="1" xfId="267" applyNumberFormat="1" applyFont="1" applyFill="1" applyBorder="1" applyAlignment="1">
      <alignment horizontal="center" vertical="center" wrapText="1"/>
    </xf>
    <xf numFmtId="0" fontId="58" fillId="2" borderId="1" xfId="267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14" applyFont="1" applyFill="1" applyBorder="1" applyAlignment="1">
      <alignment horizontal="center" vertical="center" wrapText="1"/>
    </xf>
    <xf numFmtId="0" fontId="58" fillId="2" borderId="1" xfId="20" applyFont="1" applyFill="1" applyBorder="1" applyAlignment="1">
      <alignment horizontal="center" vertical="center" wrapText="1"/>
    </xf>
    <xf numFmtId="0" fontId="58" fillId="0" borderId="1" xfId="20" applyFont="1" applyFill="1" applyBorder="1" applyAlignment="1">
      <alignment horizontal="center" vertical="center" wrapText="1"/>
    </xf>
    <xf numFmtId="0" fontId="58" fillId="2" borderId="1" xfId="2" applyFont="1" applyFill="1" applyBorder="1" applyAlignment="1">
      <alignment horizontal="center" vertical="center" wrapText="1"/>
    </xf>
    <xf numFmtId="3" fontId="58" fillId="2" borderId="1" xfId="14" applyNumberFormat="1" applyFont="1" applyFill="1" applyBorder="1" applyAlignment="1">
      <alignment horizontal="center" vertical="center" wrapText="1"/>
    </xf>
    <xf numFmtId="0" fontId="58" fillId="2" borderId="1" xfId="14" applyNumberFormat="1" applyFont="1" applyFill="1" applyBorder="1" applyAlignment="1">
      <alignment horizontal="center" vertical="center" wrapText="1"/>
    </xf>
    <xf numFmtId="0" fontId="58" fillId="0" borderId="1" xfId="14" applyFont="1" applyBorder="1"/>
    <xf numFmtId="3" fontId="23" fillId="2" borderId="1" xfId="14" applyNumberFormat="1" applyFont="1" applyFill="1" applyBorder="1" applyAlignment="1">
      <alignment horizontal="center" vertical="center"/>
    </xf>
    <xf numFmtId="0" fontId="58" fillId="2" borderId="2" xfId="14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 wrapText="1"/>
    </xf>
    <xf numFmtId="3" fontId="59" fillId="0" borderId="0" xfId="0" applyNumberFormat="1" applyFont="1"/>
    <xf numFmtId="0" fontId="17" fillId="2" borderId="1" xfId="21" applyFont="1" applyFill="1" applyBorder="1" applyAlignment="1">
      <alignment horizontal="center" vertical="center" wrapText="1"/>
    </xf>
    <xf numFmtId="0" fontId="17" fillId="2" borderId="1" xfId="14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horizontal="center" vertical="center" wrapText="1"/>
    </xf>
    <xf numFmtId="0" fontId="58" fillId="2" borderId="2" xfId="0" applyFont="1" applyFill="1" applyBorder="1" applyAlignment="1">
      <alignment horizontal="center" vertical="center" wrapText="1"/>
    </xf>
    <xf numFmtId="3" fontId="17" fillId="0" borderId="1" xfId="14" applyNumberFormat="1" applyFont="1" applyFill="1" applyBorder="1" applyAlignment="1">
      <alignment horizontal="center" vertical="center" wrapText="1"/>
    </xf>
    <xf numFmtId="3" fontId="58" fillId="0" borderId="1" xfId="14" applyNumberFormat="1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17" fillId="0" borderId="1" xfId="14" applyFont="1" applyFill="1" applyBorder="1" applyAlignment="1">
      <alignment horizontal="center" vertical="center" wrapText="1"/>
    </xf>
    <xf numFmtId="49" fontId="60" fillId="0" borderId="1" xfId="268" applyNumberFormat="1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6" borderId="1" xfId="0" applyFont="1" applyFill="1" applyBorder="1" applyAlignment="1">
      <alignment horizontal="center" vertical="center" wrapText="1"/>
    </xf>
    <xf numFmtId="3" fontId="17" fillId="36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179" fontId="17" fillId="21" borderId="1" xfId="91" applyNumberFormat="1" applyFont="1" applyBorder="1" applyAlignment="1">
      <alignment horizontal="center" vertical="center"/>
    </xf>
    <xf numFmtId="0" fontId="17" fillId="0" borderId="1" xfId="13" applyFont="1" applyBorder="1" applyAlignment="1">
      <alignment horizontal="center" vertical="center" wrapText="1"/>
    </xf>
    <xf numFmtId="3" fontId="17" fillId="0" borderId="1" xfId="16" applyNumberFormat="1" applyFont="1" applyFill="1" applyBorder="1" applyAlignment="1">
      <alignment horizontal="center" vertical="center" wrapText="1"/>
    </xf>
    <xf numFmtId="0" fontId="17" fillId="0" borderId="1" xfId="16" applyNumberFormat="1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1" xfId="14" applyFont="1" applyFill="1" applyBorder="1" applyAlignment="1">
      <alignment horizontal="center" vertical="center" wrapText="1"/>
    </xf>
    <xf numFmtId="49" fontId="58" fillId="0" borderId="1" xfId="268" applyNumberFormat="1" applyFont="1" applyFill="1" applyBorder="1" applyAlignment="1">
      <alignment horizontal="center" vertical="center" wrapText="1"/>
    </xf>
    <xf numFmtId="0" fontId="58" fillId="0" borderId="1" xfId="15" applyFont="1" applyFill="1" applyBorder="1" applyAlignment="1">
      <alignment horizontal="center" vertical="center" wrapText="1"/>
    </xf>
    <xf numFmtId="0" fontId="58" fillId="0" borderId="1" xfId="14" applyFont="1" applyBorder="1" applyAlignment="1">
      <alignment horizontal="center" vertical="center"/>
    </xf>
    <xf numFmtId="0" fontId="58" fillId="0" borderId="1" xfId="0" applyFont="1" applyFill="1" applyBorder="1" applyAlignment="1">
      <alignment horizontal="center" vertical="center" wrapText="1"/>
    </xf>
    <xf numFmtId="0" fontId="58" fillId="36" borderId="1" xfId="0" applyFont="1" applyFill="1" applyBorder="1" applyAlignment="1">
      <alignment horizontal="center" vertical="center" wrapText="1"/>
    </xf>
    <xf numFmtId="3" fontId="58" fillId="36" borderId="1" xfId="0" applyNumberFormat="1" applyFont="1" applyFill="1" applyBorder="1" applyAlignment="1">
      <alignment horizontal="center" vertical="center" wrapText="1"/>
    </xf>
    <xf numFmtId="4" fontId="58" fillId="0" borderId="1" xfId="0" applyNumberFormat="1" applyFont="1" applyBorder="1" applyAlignment="1">
      <alignment horizontal="center" vertical="center"/>
    </xf>
    <xf numFmtId="179" fontId="58" fillId="21" borderId="1" xfId="91" applyNumberFormat="1" applyFont="1" applyBorder="1" applyAlignment="1">
      <alignment horizontal="center" vertical="center"/>
    </xf>
    <xf numFmtId="0" fontId="58" fillId="0" borderId="1" xfId="13" applyFont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14" fontId="63" fillId="0" borderId="0" xfId="1" applyNumberFormat="1" applyFont="1" applyFill="1" applyBorder="1" applyAlignment="1">
      <alignment horizontal="center" vertical="center" wrapText="1"/>
    </xf>
    <xf numFmtId="0" fontId="58" fillId="0" borderId="20" xfId="13" applyFont="1" applyBorder="1" applyAlignment="1">
      <alignment horizontal="center" vertical="center"/>
    </xf>
    <xf numFmtId="0" fontId="58" fillId="0" borderId="1" xfId="4" applyFont="1" applyFill="1" applyBorder="1" applyAlignment="1">
      <alignment horizontal="center" vertical="center" wrapText="1"/>
    </xf>
    <xf numFmtId="0" fontId="58" fillId="2" borderId="1" xfId="4" applyFont="1" applyFill="1" applyBorder="1" applyAlignment="1">
      <alignment horizontal="center" vertical="center"/>
    </xf>
    <xf numFmtId="3" fontId="58" fillId="0" borderId="1" xfId="16" applyNumberFormat="1" applyFont="1" applyFill="1" applyBorder="1" applyAlignment="1">
      <alignment horizontal="center" vertical="center" wrapText="1"/>
    </xf>
    <xf numFmtId="3" fontId="58" fillId="0" borderId="1" xfId="4" applyNumberFormat="1" applyFont="1" applyFill="1" applyBorder="1" applyAlignment="1">
      <alignment horizontal="center" vertical="center" wrapText="1"/>
    </xf>
    <xf numFmtId="0" fontId="58" fillId="0" borderId="1" xfId="16" applyNumberFormat="1" applyFont="1" applyFill="1" applyBorder="1" applyAlignment="1">
      <alignment horizontal="center" vertical="center"/>
    </xf>
    <xf numFmtId="0" fontId="58" fillId="2" borderId="1" xfId="21" applyFont="1" applyFill="1" applyBorder="1" applyAlignment="1">
      <alignment horizontal="center" vertical="center" wrapText="1"/>
    </xf>
    <xf numFmtId="0" fontId="58" fillId="2" borderId="1" xfId="14" applyFont="1" applyFill="1" applyBorder="1" applyAlignment="1">
      <alignment horizontal="center" vertical="center"/>
    </xf>
    <xf numFmtId="0" fontId="58" fillId="2" borderId="1" xfId="4" applyFont="1" applyFill="1" applyBorder="1" applyAlignment="1">
      <alignment horizontal="center"/>
    </xf>
    <xf numFmtId="4" fontId="58" fillId="2" borderId="1" xfId="4" applyNumberFormat="1" applyFont="1" applyFill="1" applyBorder="1" applyAlignment="1">
      <alignment horizontal="center" vertical="center"/>
    </xf>
    <xf numFmtId="0" fontId="58" fillId="2" borderId="2" xfId="4" applyFont="1" applyFill="1" applyBorder="1" applyAlignment="1">
      <alignment horizontal="center"/>
    </xf>
    <xf numFmtId="49" fontId="17" fillId="2" borderId="1" xfId="21" applyNumberFormat="1" applyFont="1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49" fontId="23" fillId="0" borderId="1" xfId="1" applyNumberFormat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vertical="center" wrapText="1"/>
    </xf>
    <xf numFmtId="4" fontId="23" fillId="0" borderId="1" xfId="1" applyNumberFormat="1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1" xfId="268" applyFont="1" applyFill="1" applyBorder="1" applyAlignment="1">
      <alignment horizontal="center" vertical="center" wrapText="1"/>
    </xf>
    <xf numFmtId="0" fontId="58" fillId="0" borderId="1" xfId="13" applyFont="1" applyBorder="1" applyAlignment="1">
      <alignment horizontal="center" vertical="center"/>
    </xf>
    <xf numFmtId="0" fontId="58" fillId="0" borderId="1" xfId="13" applyFont="1" applyBorder="1"/>
    <xf numFmtId="180" fontId="58" fillId="21" borderId="1" xfId="91" applyNumberFormat="1" applyFont="1" applyBorder="1" applyAlignment="1">
      <alignment horizontal="center" vertical="center"/>
    </xf>
    <xf numFmtId="180" fontId="58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/>
    </xf>
    <xf numFmtId="0" fontId="17" fillId="0" borderId="1" xfId="16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" xfId="178" applyNumberFormat="1" applyFont="1" applyFill="1" applyBorder="1" applyAlignment="1">
      <alignment horizontal="center" vertical="center" wrapText="1"/>
    </xf>
    <xf numFmtId="0" fontId="17" fillId="0" borderId="1" xfId="270" applyFont="1" applyFill="1" applyBorder="1" applyAlignment="1">
      <alignment horizontal="left" vertical="center" wrapText="1"/>
    </xf>
    <xf numFmtId="0" fontId="17" fillId="0" borderId="1" xfId="270" applyFont="1" applyFill="1" applyBorder="1" applyAlignment="1">
      <alignment horizontal="center" vertical="center" wrapText="1"/>
    </xf>
    <xf numFmtId="0" fontId="17" fillId="2" borderId="1" xfId="270" applyFont="1" applyFill="1" applyBorder="1" applyAlignment="1">
      <alignment horizontal="left" vertical="center" wrapText="1"/>
    </xf>
    <xf numFmtId="0" fontId="17" fillId="2" borderId="1" xfId="270" applyFont="1" applyFill="1" applyBorder="1" applyAlignment="1">
      <alignment horizontal="center" vertical="center" wrapText="1"/>
    </xf>
    <xf numFmtId="4" fontId="17" fillId="0" borderId="1" xfId="270" applyNumberFormat="1" applyFont="1" applyFill="1" applyBorder="1" applyAlignment="1">
      <alignment horizontal="center" vertical="center" wrapText="1"/>
    </xf>
    <xf numFmtId="4" fontId="17" fillId="0" borderId="1" xfId="269" applyNumberFormat="1" applyFont="1" applyFill="1" applyBorder="1" applyAlignment="1">
      <alignment horizontal="center" vertical="center" wrapText="1"/>
    </xf>
    <xf numFmtId="9" fontId="17" fillId="0" borderId="1" xfId="271" applyNumberFormat="1" applyFont="1" applyFill="1" applyBorder="1" applyAlignment="1">
      <alignment horizontal="center" vertical="center" wrapText="1"/>
    </xf>
    <xf numFmtId="49" fontId="17" fillId="0" borderId="1" xfId="270" applyNumberFormat="1" applyFont="1" applyFill="1" applyBorder="1" applyAlignment="1">
      <alignment horizontal="center" vertical="center" wrapText="1"/>
    </xf>
    <xf numFmtId="0" fontId="17" fillId="0" borderId="1" xfId="16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/>
    </xf>
    <xf numFmtId="4" fontId="17" fillId="2" borderId="1" xfId="4" applyNumberFormat="1" applyFont="1" applyFill="1" applyBorder="1" applyAlignment="1">
      <alignment horizontal="center" vertical="center"/>
    </xf>
    <xf numFmtId="0" fontId="17" fillId="2" borderId="2" xfId="4" applyFont="1" applyFill="1" applyBorder="1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0" fontId="17" fillId="2" borderId="22" xfId="270" applyFont="1" applyFill="1" applyBorder="1" applyAlignment="1">
      <alignment horizontal="left" vertical="center" wrapText="1"/>
    </xf>
    <xf numFmtId="0" fontId="17" fillId="0" borderId="21" xfId="14" applyFont="1" applyBorder="1" applyAlignment="1">
      <alignment horizontal="center" vertical="center"/>
    </xf>
    <xf numFmtId="0" fontId="17" fillId="0" borderId="21" xfId="270" applyFont="1" applyFill="1" applyBorder="1" applyAlignment="1">
      <alignment horizontal="center" vertical="center" wrapText="1"/>
    </xf>
    <xf numFmtId="0" fontId="17" fillId="2" borderId="21" xfId="270" applyFont="1" applyFill="1" applyBorder="1" applyAlignment="1">
      <alignment horizontal="center" vertical="center" wrapText="1"/>
    </xf>
    <xf numFmtId="0" fontId="17" fillId="2" borderId="1" xfId="20" applyNumberFormat="1" applyFont="1" applyFill="1" applyBorder="1" applyAlignment="1">
      <alignment horizontal="center" vertical="center" wrapText="1"/>
    </xf>
    <xf numFmtId="0" fontId="60" fillId="2" borderId="1" xfId="211" applyFont="1" applyFill="1" applyBorder="1" applyAlignment="1">
      <alignment horizontal="center" vertical="center" wrapText="1"/>
    </xf>
    <xf numFmtId="0" fontId="17" fillId="2" borderId="1" xfId="211" applyFont="1" applyFill="1" applyBorder="1" applyAlignment="1">
      <alignment horizontal="center" vertical="center" wrapText="1"/>
    </xf>
    <xf numFmtId="0" fontId="61" fillId="2" borderId="1" xfId="211" applyFont="1" applyFill="1" applyBorder="1" applyAlignment="1">
      <alignment horizontal="center" vertical="center" wrapText="1"/>
    </xf>
    <xf numFmtId="0" fontId="66" fillId="2" borderId="1" xfId="14" applyFont="1" applyFill="1" applyBorder="1" applyAlignment="1">
      <alignment horizontal="center" vertical="center" wrapText="1"/>
    </xf>
    <xf numFmtId="3" fontId="66" fillId="2" borderId="1" xfId="14" applyNumberFormat="1" applyFont="1" applyFill="1" applyBorder="1" applyAlignment="1">
      <alignment horizontal="center" vertical="center" wrapText="1"/>
    </xf>
    <xf numFmtId="3" fontId="17" fillId="2" borderId="1" xfId="14" applyNumberFormat="1" applyFont="1" applyFill="1" applyBorder="1" applyAlignment="1">
      <alignment horizontal="center" vertical="center" wrapText="1"/>
    </xf>
    <xf numFmtId="181" fontId="17" fillId="2" borderId="1" xfId="14" applyNumberFormat="1" applyFont="1" applyFill="1" applyBorder="1" applyAlignment="1">
      <alignment horizontal="center" vertical="center" wrapText="1"/>
    </xf>
    <xf numFmtId="0" fontId="17" fillId="2" borderId="1" xfId="14" applyNumberFormat="1" applyFont="1" applyFill="1" applyBorder="1" applyAlignment="1">
      <alignment horizontal="center" vertical="center" wrapText="1"/>
    </xf>
    <xf numFmtId="0" fontId="17" fillId="2" borderId="1" xfId="19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3" fontId="17" fillId="2" borderId="1" xfId="1" applyNumberFormat="1" applyFont="1" applyFill="1" applyBorder="1" applyAlignment="1">
      <alignment horizontal="center" vertical="center"/>
    </xf>
    <xf numFmtId="4" fontId="17" fillId="2" borderId="1" xfId="1" applyNumberFormat="1" applyFont="1" applyFill="1" applyBorder="1" applyAlignment="1">
      <alignment horizontal="center" vertical="center"/>
    </xf>
    <xf numFmtId="0" fontId="17" fillId="2" borderId="1" xfId="1" applyNumberFormat="1" applyFont="1" applyFill="1" applyBorder="1" applyAlignment="1">
      <alignment horizontal="center" vertical="center"/>
    </xf>
    <xf numFmtId="0" fontId="60" fillId="2" borderId="1" xfId="265" applyFont="1" applyFill="1" applyBorder="1" applyAlignment="1">
      <alignment horizontal="center" vertical="center" wrapText="1"/>
    </xf>
    <xf numFmtId="0" fontId="17" fillId="2" borderId="1" xfId="265" applyFont="1" applyFill="1" applyBorder="1" applyAlignment="1">
      <alignment horizontal="center" vertical="center" wrapText="1"/>
    </xf>
    <xf numFmtId="0" fontId="17" fillId="2" borderId="1" xfId="266" applyFont="1" applyFill="1" applyBorder="1" applyAlignment="1">
      <alignment horizontal="center" vertical="center" wrapText="1"/>
    </xf>
    <xf numFmtId="3" fontId="17" fillId="2" borderId="1" xfId="14" applyNumberFormat="1" applyFont="1" applyFill="1" applyBorder="1" applyAlignment="1">
      <alignment horizontal="center" vertical="center"/>
    </xf>
    <xf numFmtId="4" fontId="17" fillId="2" borderId="1" xfId="14" applyNumberFormat="1" applyFont="1" applyFill="1" applyBorder="1" applyAlignment="1">
      <alignment horizontal="center" vertical="center"/>
    </xf>
    <xf numFmtId="181" fontId="17" fillId="2" borderId="1" xfId="14" applyNumberFormat="1" applyFont="1" applyFill="1" applyBorder="1" applyAlignment="1">
      <alignment horizontal="center" vertical="center"/>
    </xf>
    <xf numFmtId="0" fontId="17" fillId="2" borderId="1" xfId="14" applyNumberFormat="1" applyFont="1" applyFill="1" applyBorder="1" applyAlignment="1">
      <alignment horizontal="center" vertical="center"/>
    </xf>
    <xf numFmtId="3" fontId="16" fillId="2" borderId="1" xfId="14" applyNumberFormat="1" applyFont="1" applyFill="1" applyBorder="1" applyAlignment="1">
      <alignment horizontal="center" vertical="center"/>
    </xf>
    <xf numFmtId="181" fontId="16" fillId="2" borderId="1" xfId="14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3" fontId="17" fillId="2" borderId="1" xfId="14" applyNumberFormat="1" applyFont="1" applyFill="1" applyBorder="1" applyAlignment="1">
      <alignment horizontal="left" vertical="center" indent="2"/>
    </xf>
    <xf numFmtId="4" fontId="66" fillId="2" borderId="1" xfId="14" applyNumberFormat="1" applyFont="1" applyFill="1" applyBorder="1" applyAlignment="1">
      <alignment horizontal="center" vertical="center" wrapText="1"/>
    </xf>
    <xf numFmtId="0" fontId="23" fillId="0" borderId="1" xfId="13" applyFont="1" applyBorder="1" applyAlignment="1">
      <alignment horizontal="center" vertical="center" wrapText="1"/>
    </xf>
    <xf numFmtId="3" fontId="58" fillId="0" borderId="1" xfId="0" applyNumberFormat="1" applyFont="1" applyFill="1" applyBorder="1" applyAlignment="1">
      <alignment horizontal="center" vertical="center" wrapText="1"/>
    </xf>
    <xf numFmtId="0" fontId="58" fillId="0" borderId="1" xfId="16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4" fontId="58" fillId="0" borderId="1" xfId="0" applyNumberFormat="1" applyFont="1" applyFill="1" applyBorder="1" applyAlignment="1">
      <alignment horizontal="center" vertical="center" wrapText="1"/>
    </xf>
    <xf numFmtId="4" fontId="58" fillId="0" borderId="1" xfId="178" applyNumberFormat="1" applyFont="1" applyFill="1" applyBorder="1" applyAlignment="1">
      <alignment horizontal="center" vertical="center" wrapText="1"/>
    </xf>
    <xf numFmtId="0" fontId="23" fillId="0" borderId="1" xfId="14" applyFont="1" applyBorder="1" applyAlignment="1">
      <alignment horizontal="center" vertical="center" wrapText="1"/>
    </xf>
    <xf numFmtId="4" fontId="16" fillId="0" borderId="1" xfId="270" applyNumberFormat="1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horizontal="center"/>
    </xf>
  </cellXfs>
  <cellStyles count="272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2007 ПП версия 6 0 раздел 8-11" xfId="271"/>
    <cellStyle name="Обычный_Лист1 2" xfId="267"/>
    <cellStyle name="Обычный_Лист2" xfId="268"/>
    <cellStyle name="Обычный_Производственная программа на 2006 год ДОТиОС АО РД КМГ" xfId="270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" xfId="269" builtinId="3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stru.skc.kz/ru/ntru/detail/?kpved=63.99.10.90.00.00.00" TargetMode="External"/><Relationship Id="rId1" Type="http://schemas.openxmlformats.org/officeDocument/2006/relationships/hyperlink" Target="http://enstru.skc.kz/ru/ntru/detail/?kpved=63.99.10.90.00.00.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2"/>
  <sheetViews>
    <sheetView tabSelected="1" zoomScale="80" zoomScaleNormal="80" workbookViewId="0">
      <selection activeCell="Y11" sqref="Y11"/>
    </sheetView>
  </sheetViews>
  <sheetFormatPr defaultRowHeight="15"/>
  <cols>
    <col min="4" max="4" width="12" customWidth="1"/>
    <col min="5" max="5" width="26.7109375" customWidth="1"/>
    <col min="6" max="6" width="23.85546875" customWidth="1"/>
    <col min="7" max="7" width="31.140625" customWidth="1"/>
    <col min="8" max="8" width="32" customWidth="1"/>
    <col min="9" max="9" width="33" customWidth="1"/>
    <col min="10" max="10" width="32" customWidth="1"/>
    <col min="13" max="13" width="11.42578125" customWidth="1"/>
    <col min="14" max="14" width="11.85546875" customWidth="1"/>
    <col min="15" max="15" width="13.28515625" customWidth="1"/>
    <col min="16" max="16" width="15.5703125" customWidth="1"/>
    <col min="17" max="17" width="9.140625" customWidth="1"/>
    <col min="18" max="18" width="14.85546875" customWidth="1"/>
    <col min="19" max="19" width="31.28515625" customWidth="1"/>
    <col min="20" max="20" width="9.140625" customWidth="1"/>
    <col min="21" max="21" width="11.28515625" customWidth="1"/>
    <col min="22" max="22" width="9.140625" customWidth="1"/>
    <col min="23" max="23" width="17.42578125" customWidth="1"/>
    <col min="24" max="24" width="19.42578125" customWidth="1"/>
    <col min="25" max="25" width="18" customWidth="1"/>
    <col min="26" max="26" width="6.5703125" customWidth="1"/>
    <col min="28" max="28" width="18" customWidth="1"/>
  </cols>
  <sheetData>
    <row r="1" spans="1:28">
      <c r="X1" s="22" t="s">
        <v>31</v>
      </c>
    </row>
    <row r="2" spans="1:28">
      <c r="X2" s="22" t="s">
        <v>830</v>
      </c>
    </row>
    <row r="4" spans="1:28">
      <c r="B4" s="170" t="s">
        <v>64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</row>
    <row r="5" spans="1:28" ht="77.25" thickBot="1">
      <c r="A5" s="9"/>
      <c r="B5" s="7" t="s">
        <v>0</v>
      </c>
      <c r="C5" s="1" t="s">
        <v>1</v>
      </c>
      <c r="D5" s="4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1" t="s">
        <v>14</v>
      </c>
      <c r="Q5" s="1" t="s">
        <v>15</v>
      </c>
      <c r="R5" s="1" t="s">
        <v>16</v>
      </c>
      <c r="S5" s="5" t="s">
        <v>17</v>
      </c>
      <c r="T5" s="5" t="s">
        <v>18</v>
      </c>
      <c r="U5" s="5" t="s">
        <v>19</v>
      </c>
      <c r="V5" s="6" t="s">
        <v>20</v>
      </c>
      <c r="W5" s="1" t="s">
        <v>21</v>
      </c>
      <c r="X5" s="1" t="s">
        <v>22</v>
      </c>
      <c r="Y5" s="1" t="s">
        <v>23</v>
      </c>
      <c r="Z5" s="1" t="s">
        <v>24</v>
      </c>
      <c r="AA5" s="1" t="s">
        <v>25</v>
      </c>
      <c r="AB5" s="1" t="s">
        <v>26</v>
      </c>
    </row>
    <row r="6" spans="1:28">
      <c r="A6" s="9"/>
      <c r="B6" s="34">
        <v>1</v>
      </c>
      <c r="C6" s="35">
        <v>2</v>
      </c>
      <c r="D6" s="35">
        <v>3</v>
      </c>
      <c r="E6" s="35">
        <v>4</v>
      </c>
      <c r="F6" s="35"/>
      <c r="G6" s="35">
        <v>5</v>
      </c>
      <c r="H6" s="35"/>
      <c r="I6" s="35">
        <v>6</v>
      </c>
      <c r="J6" s="35"/>
      <c r="K6" s="35">
        <v>7</v>
      </c>
      <c r="L6" s="35">
        <v>8</v>
      </c>
      <c r="M6" s="35">
        <v>9</v>
      </c>
      <c r="N6" s="35">
        <v>10</v>
      </c>
      <c r="O6" s="35">
        <v>11</v>
      </c>
      <c r="P6" s="35">
        <v>12</v>
      </c>
      <c r="Q6" s="35">
        <v>13</v>
      </c>
      <c r="R6" s="35">
        <v>14</v>
      </c>
      <c r="S6" s="35">
        <v>15</v>
      </c>
      <c r="T6" s="35">
        <v>16</v>
      </c>
      <c r="U6" s="35">
        <v>17</v>
      </c>
      <c r="V6" s="35">
        <v>18</v>
      </c>
      <c r="W6" s="35">
        <v>19</v>
      </c>
      <c r="X6" s="35">
        <v>20</v>
      </c>
      <c r="Y6" s="35">
        <v>21</v>
      </c>
      <c r="Z6" s="35">
        <v>22</v>
      </c>
      <c r="AA6" s="35">
        <v>23</v>
      </c>
      <c r="AB6" s="35">
        <v>24</v>
      </c>
    </row>
    <row r="7" spans="1:28">
      <c r="A7" s="9"/>
      <c r="B7" s="19" t="s">
        <v>28</v>
      </c>
      <c r="C7" s="97"/>
      <c r="D7" s="98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100"/>
      <c r="T7" s="100"/>
      <c r="U7" s="100"/>
      <c r="V7" s="101"/>
      <c r="W7" s="97"/>
      <c r="X7" s="97"/>
      <c r="Y7" s="97"/>
      <c r="Z7" s="97"/>
      <c r="AA7" s="97"/>
      <c r="AB7" s="97"/>
    </row>
    <row r="8" spans="1:28">
      <c r="A8" s="9"/>
      <c r="B8" s="19" t="s">
        <v>708</v>
      </c>
      <c r="C8" s="97"/>
      <c r="D8" s="98"/>
      <c r="E8" s="97"/>
      <c r="F8" s="97"/>
      <c r="G8" s="99"/>
      <c r="H8" s="99"/>
      <c r="I8" s="99"/>
      <c r="J8" s="99"/>
      <c r="K8" s="97"/>
      <c r="L8" s="97"/>
      <c r="M8" s="97"/>
      <c r="N8" s="97"/>
      <c r="O8" s="97"/>
      <c r="P8" s="97"/>
      <c r="Q8" s="97"/>
      <c r="R8" s="97"/>
      <c r="S8" s="100"/>
      <c r="T8" s="100"/>
      <c r="U8" s="100"/>
      <c r="V8" s="101"/>
      <c r="W8" s="97"/>
      <c r="X8" s="97"/>
      <c r="Y8" s="97"/>
      <c r="Z8" s="99"/>
      <c r="AA8" s="97"/>
      <c r="AB8" s="97"/>
    </row>
    <row r="9" spans="1:28" ht="63.75">
      <c r="A9" s="9" t="s">
        <v>722</v>
      </c>
      <c r="B9" s="70" t="s">
        <v>709</v>
      </c>
      <c r="C9" s="71" t="s">
        <v>34</v>
      </c>
      <c r="D9" s="102" t="s">
        <v>710</v>
      </c>
      <c r="E9" s="103" t="s">
        <v>711</v>
      </c>
      <c r="F9" s="102" t="s">
        <v>824</v>
      </c>
      <c r="G9" s="102" t="s">
        <v>711</v>
      </c>
      <c r="H9" s="102" t="s">
        <v>824</v>
      </c>
      <c r="I9" s="102" t="s">
        <v>713</v>
      </c>
      <c r="J9" s="102" t="s">
        <v>714</v>
      </c>
      <c r="K9" s="83" t="s">
        <v>36</v>
      </c>
      <c r="L9" s="104">
        <v>80</v>
      </c>
      <c r="M9" s="75">
        <v>710000000</v>
      </c>
      <c r="N9" s="54" t="s">
        <v>35</v>
      </c>
      <c r="O9" s="80" t="s">
        <v>715</v>
      </c>
      <c r="P9" s="54" t="s">
        <v>716</v>
      </c>
      <c r="Q9" s="80"/>
      <c r="R9" s="50" t="s">
        <v>38</v>
      </c>
      <c r="S9" s="80" t="s">
        <v>717</v>
      </c>
      <c r="T9" s="104"/>
      <c r="U9" s="104"/>
      <c r="V9" s="78"/>
      <c r="W9" s="78"/>
      <c r="X9" s="78">
        <v>114686000</v>
      </c>
      <c r="Y9" s="78">
        <f>X9*1.12</f>
        <v>128448320.00000001</v>
      </c>
      <c r="Z9" s="104"/>
      <c r="AA9" s="80">
        <v>2014</v>
      </c>
      <c r="AB9" s="105"/>
    </row>
    <row r="10" spans="1:28" ht="63.75">
      <c r="A10" s="9" t="s">
        <v>722</v>
      </c>
      <c r="B10" s="70" t="s">
        <v>718</v>
      </c>
      <c r="C10" s="71" t="s">
        <v>34</v>
      </c>
      <c r="D10" s="102" t="s">
        <v>710</v>
      </c>
      <c r="E10" s="103" t="s">
        <v>711</v>
      </c>
      <c r="F10" s="102" t="s">
        <v>824</v>
      </c>
      <c r="G10" s="102" t="s">
        <v>711</v>
      </c>
      <c r="H10" s="102" t="s">
        <v>824</v>
      </c>
      <c r="I10" s="102" t="s">
        <v>719</v>
      </c>
      <c r="J10" s="102" t="s">
        <v>720</v>
      </c>
      <c r="K10" s="83" t="s">
        <v>36</v>
      </c>
      <c r="L10" s="104">
        <v>80</v>
      </c>
      <c r="M10" s="75">
        <v>710000000</v>
      </c>
      <c r="N10" s="54" t="s">
        <v>35</v>
      </c>
      <c r="O10" s="80" t="s">
        <v>715</v>
      </c>
      <c r="P10" s="54" t="s">
        <v>721</v>
      </c>
      <c r="Q10" s="80"/>
      <c r="R10" s="50" t="s">
        <v>38</v>
      </c>
      <c r="S10" s="80" t="s">
        <v>717</v>
      </c>
      <c r="T10" s="104"/>
      <c r="U10" s="104"/>
      <c r="V10" s="78"/>
      <c r="W10" s="78"/>
      <c r="X10" s="78">
        <v>114686000</v>
      </c>
      <c r="Y10" s="78">
        <f>X10*1.12</f>
        <v>128448320.00000001</v>
      </c>
      <c r="Z10" s="104"/>
      <c r="AA10" s="80">
        <v>2014</v>
      </c>
      <c r="AB10" s="162" t="s">
        <v>774</v>
      </c>
    </row>
    <row r="11" spans="1:28">
      <c r="A11" s="9"/>
      <c r="B11" s="19" t="s">
        <v>723</v>
      </c>
      <c r="C11" s="97"/>
      <c r="D11" s="98"/>
      <c r="E11" s="97"/>
      <c r="F11" s="97"/>
      <c r="G11" s="99"/>
      <c r="H11" s="99"/>
      <c r="I11" s="99"/>
      <c r="J11" s="99"/>
      <c r="K11" s="97"/>
      <c r="L11" s="97"/>
      <c r="M11" s="97"/>
      <c r="N11" s="97"/>
      <c r="O11" s="97"/>
      <c r="P11" s="97"/>
      <c r="Q11" s="97"/>
      <c r="R11" s="97"/>
      <c r="S11" s="100"/>
      <c r="T11" s="100"/>
      <c r="U11" s="100"/>
      <c r="V11" s="101"/>
      <c r="W11" s="97"/>
      <c r="X11" s="101">
        <f>X10+X9</f>
        <v>229372000</v>
      </c>
      <c r="Y11" s="101">
        <f>Y10+Y9</f>
        <v>256896640.00000003</v>
      </c>
      <c r="Z11" s="99"/>
      <c r="AA11" s="97"/>
      <c r="AB11" s="97"/>
    </row>
    <row r="12" spans="1:28">
      <c r="A12" s="9"/>
      <c r="B12" s="19" t="s">
        <v>32</v>
      </c>
      <c r="C12" s="37"/>
      <c r="D12" s="38"/>
      <c r="E12" s="39"/>
      <c r="F12" s="40"/>
      <c r="G12" s="55"/>
      <c r="H12" s="55"/>
      <c r="I12" s="55"/>
      <c r="J12" s="55"/>
      <c r="K12" s="40"/>
      <c r="L12" s="41"/>
      <c r="M12" s="40"/>
      <c r="N12" s="42"/>
      <c r="O12" s="41"/>
      <c r="P12" s="43"/>
      <c r="Q12" s="41"/>
      <c r="R12" s="44"/>
      <c r="S12" s="41"/>
      <c r="T12" s="41"/>
      <c r="U12" s="41"/>
      <c r="V12" s="45"/>
      <c r="W12" s="45"/>
      <c r="X12" s="48"/>
      <c r="Y12" s="48"/>
      <c r="Z12" s="49"/>
      <c r="AA12" s="46"/>
      <c r="AB12" s="47"/>
    </row>
    <row r="13" spans="1:28" ht="63.75">
      <c r="A13" s="9" t="s">
        <v>42</v>
      </c>
      <c r="B13" s="70" t="s">
        <v>65</v>
      </c>
      <c r="C13" s="71" t="s">
        <v>34</v>
      </c>
      <c r="D13" s="54" t="s">
        <v>66</v>
      </c>
      <c r="E13" s="84" t="s">
        <v>67</v>
      </c>
      <c r="F13" s="75" t="s">
        <v>68</v>
      </c>
      <c r="G13" s="84" t="s">
        <v>67</v>
      </c>
      <c r="H13" s="75" t="s">
        <v>69</v>
      </c>
      <c r="I13" s="163" t="s">
        <v>70</v>
      </c>
      <c r="J13" s="163" t="s">
        <v>71</v>
      </c>
      <c r="K13" s="85" t="s">
        <v>36</v>
      </c>
      <c r="L13" s="86">
        <v>0</v>
      </c>
      <c r="M13" s="75">
        <v>710000000</v>
      </c>
      <c r="N13" s="54" t="s">
        <v>35</v>
      </c>
      <c r="O13" s="75" t="s">
        <v>45</v>
      </c>
      <c r="P13" s="87" t="s">
        <v>37</v>
      </c>
      <c r="Q13" s="164"/>
      <c r="R13" s="40" t="s">
        <v>38</v>
      </c>
      <c r="S13" s="84" t="s">
        <v>40</v>
      </c>
      <c r="T13" s="165"/>
      <c r="U13" s="75"/>
      <c r="V13" s="163"/>
      <c r="W13" s="163"/>
      <c r="X13" s="166">
        <v>32400000</v>
      </c>
      <c r="Y13" s="167">
        <f t="shared" ref="Y13:Y14" si="0">X13*1.12</f>
        <v>36288000</v>
      </c>
      <c r="Z13" s="75"/>
      <c r="AA13" s="88">
        <v>2014</v>
      </c>
      <c r="AB13" s="75"/>
    </row>
    <row r="14" spans="1:28" ht="89.25">
      <c r="A14" s="9" t="s">
        <v>88</v>
      </c>
      <c r="B14" s="70" t="s">
        <v>76</v>
      </c>
      <c r="C14" s="71" t="s">
        <v>34</v>
      </c>
      <c r="D14" s="54" t="s">
        <v>77</v>
      </c>
      <c r="E14" s="84" t="s">
        <v>78</v>
      </c>
      <c r="F14" s="75" t="s">
        <v>79</v>
      </c>
      <c r="G14" s="84" t="s">
        <v>80</v>
      </c>
      <c r="H14" s="75" t="s">
        <v>81</v>
      </c>
      <c r="I14" s="163" t="s">
        <v>82</v>
      </c>
      <c r="J14" s="163" t="s">
        <v>83</v>
      </c>
      <c r="K14" s="85" t="s">
        <v>39</v>
      </c>
      <c r="L14" s="86">
        <v>50</v>
      </c>
      <c r="M14" s="75">
        <v>710000000</v>
      </c>
      <c r="N14" s="54" t="s">
        <v>35</v>
      </c>
      <c r="O14" s="75" t="s">
        <v>43</v>
      </c>
      <c r="P14" s="50" t="s">
        <v>84</v>
      </c>
      <c r="Q14" s="164"/>
      <c r="R14" s="40" t="s">
        <v>38</v>
      </c>
      <c r="S14" s="84" t="s">
        <v>85</v>
      </c>
      <c r="T14" s="165"/>
      <c r="U14" s="75"/>
      <c r="V14" s="163"/>
      <c r="W14" s="163"/>
      <c r="X14" s="166">
        <v>15835418</v>
      </c>
      <c r="Y14" s="167">
        <f t="shared" si="0"/>
        <v>17735668.16</v>
      </c>
      <c r="Z14" s="75" t="s">
        <v>86</v>
      </c>
      <c r="AA14" s="88">
        <v>2014</v>
      </c>
      <c r="AB14" s="74" t="s">
        <v>87</v>
      </c>
    </row>
    <row r="15" spans="1:28" ht="63.75">
      <c r="A15" s="9" t="s">
        <v>88</v>
      </c>
      <c r="B15" s="70" t="s">
        <v>92</v>
      </c>
      <c r="C15" s="71" t="s">
        <v>34</v>
      </c>
      <c r="D15" s="72" t="s">
        <v>93</v>
      </c>
      <c r="E15" s="57" t="s">
        <v>94</v>
      </c>
      <c r="F15" s="57" t="s">
        <v>95</v>
      </c>
      <c r="G15" s="73" t="s">
        <v>96</v>
      </c>
      <c r="H15" s="57" t="s">
        <v>97</v>
      </c>
      <c r="I15" s="57" t="s">
        <v>98</v>
      </c>
      <c r="J15" s="57" t="s">
        <v>99</v>
      </c>
      <c r="K15" s="74" t="s">
        <v>39</v>
      </c>
      <c r="L15" s="74">
        <v>50</v>
      </c>
      <c r="M15" s="75">
        <v>710000000</v>
      </c>
      <c r="N15" s="54" t="s">
        <v>35</v>
      </c>
      <c r="O15" s="75" t="s">
        <v>47</v>
      </c>
      <c r="P15" s="50" t="s">
        <v>100</v>
      </c>
      <c r="Q15" s="74"/>
      <c r="R15" s="50" t="s">
        <v>38</v>
      </c>
      <c r="S15" s="50" t="s">
        <v>101</v>
      </c>
      <c r="T15" s="74"/>
      <c r="U15" s="76"/>
      <c r="V15" s="77"/>
      <c r="W15" s="78"/>
      <c r="X15" s="79">
        <v>57237000</v>
      </c>
      <c r="Y15" s="78">
        <f>X15*1.12</f>
        <v>64105440.000000007</v>
      </c>
      <c r="Z15" s="78"/>
      <c r="AA15" s="80">
        <v>2014</v>
      </c>
      <c r="AB15" s="74"/>
    </row>
    <row r="16" spans="1:28" ht="89.25">
      <c r="A16" s="9" t="s">
        <v>88</v>
      </c>
      <c r="B16" s="70" t="s">
        <v>102</v>
      </c>
      <c r="C16" s="71" t="s">
        <v>34</v>
      </c>
      <c r="D16" s="72" t="s">
        <v>103</v>
      </c>
      <c r="E16" s="57" t="s">
        <v>104</v>
      </c>
      <c r="F16" s="57" t="s">
        <v>105</v>
      </c>
      <c r="G16" s="73" t="s">
        <v>106</v>
      </c>
      <c r="H16" s="57" t="s">
        <v>107</v>
      </c>
      <c r="I16" s="57" t="s">
        <v>108</v>
      </c>
      <c r="J16" s="57" t="s">
        <v>109</v>
      </c>
      <c r="K16" s="74" t="s">
        <v>39</v>
      </c>
      <c r="L16" s="74">
        <v>50</v>
      </c>
      <c r="M16" s="75">
        <v>710000000</v>
      </c>
      <c r="N16" s="54" t="s">
        <v>35</v>
      </c>
      <c r="O16" s="75" t="s">
        <v>47</v>
      </c>
      <c r="P16" s="50" t="s">
        <v>100</v>
      </c>
      <c r="Q16" s="74"/>
      <c r="R16" s="50" t="s">
        <v>38</v>
      </c>
      <c r="S16" s="50" t="s">
        <v>101</v>
      </c>
      <c r="T16" s="74"/>
      <c r="U16" s="76"/>
      <c r="V16" s="77"/>
      <c r="W16" s="78"/>
      <c r="X16" s="79">
        <v>9630000</v>
      </c>
      <c r="Y16" s="78">
        <v>10785600</v>
      </c>
      <c r="Z16" s="78"/>
      <c r="AA16" s="80">
        <v>2014</v>
      </c>
      <c r="AB16" s="74"/>
    </row>
    <row r="17" spans="1:28" ht="63.75">
      <c r="A17" s="9" t="s">
        <v>88</v>
      </c>
      <c r="B17" s="70" t="s">
        <v>110</v>
      </c>
      <c r="C17" s="71" t="s">
        <v>34</v>
      </c>
      <c r="D17" s="72" t="s">
        <v>93</v>
      </c>
      <c r="E17" s="57" t="s">
        <v>94</v>
      </c>
      <c r="F17" s="57" t="s">
        <v>95</v>
      </c>
      <c r="G17" s="73" t="s">
        <v>96</v>
      </c>
      <c r="H17" s="57" t="s">
        <v>97</v>
      </c>
      <c r="I17" s="57" t="s">
        <v>98</v>
      </c>
      <c r="J17" s="57" t="s">
        <v>99</v>
      </c>
      <c r="K17" s="74" t="s">
        <v>39</v>
      </c>
      <c r="L17" s="74">
        <v>50</v>
      </c>
      <c r="M17" s="75">
        <v>710000000</v>
      </c>
      <c r="N17" s="54" t="s">
        <v>35</v>
      </c>
      <c r="O17" s="75" t="s">
        <v>47</v>
      </c>
      <c r="P17" s="50" t="s">
        <v>111</v>
      </c>
      <c r="Q17" s="74"/>
      <c r="R17" s="50" t="s">
        <v>38</v>
      </c>
      <c r="S17" s="50" t="s">
        <v>101</v>
      </c>
      <c r="T17" s="74"/>
      <c r="U17" s="76"/>
      <c r="V17" s="77"/>
      <c r="W17" s="78"/>
      <c r="X17" s="79">
        <v>16000000</v>
      </c>
      <c r="Y17" s="78">
        <f>X17*1.12</f>
        <v>17920000</v>
      </c>
      <c r="Z17" s="78"/>
      <c r="AA17" s="80">
        <v>2014</v>
      </c>
      <c r="AB17" s="74"/>
    </row>
    <row r="18" spans="1:28" ht="89.25">
      <c r="A18" s="9" t="s">
        <v>88</v>
      </c>
      <c r="B18" s="70" t="s">
        <v>112</v>
      </c>
      <c r="C18" s="71" t="s">
        <v>34</v>
      </c>
      <c r="D18" s="72" t="s">
        <v>103</v>
      </c>
      <c r="E18" s="57" t="s">
        <v>104</v>
      </c>
      <c r="F18" s="57" t="s">
        <v>105</v>
      </c>
      <c r="G18" s="73" t="s">
        <v>106</v>
      </c>
      <c r="H18" s="57" t="s">
        <v>107</v>
      </c>
      <c r="I18" s="57" t="s">
        <v>108</v>
      </c>
      <c r="J18" s="57" t="s">
        <v>109</v>
      </c>
      <c r="K18" s="74" t="s">
        <v>39</v>
      </c>
      <c r="L18" s="74">
        <v>50</v>
      </c>
      <c r="M18" s="75">
        <v>710000000</v>
      </c>
      <c r="N18" s="54" t="s">
        <v>35</v>
      </c>
      <c r="O18" s="75" t="s">
        <v>47</v>
      </c>
      <c r="P18" s="50" t="s">
        <v>111</v>
      </c>
      <c r="Q18" s="74"/>
      <c r="R18" s="50" t="s">
        <v>38</v>
      </c>
      <c r="S18" s="50" t="s">
        <v>101</v>
      </c>
      <c r="T18" s="74"/>
      <c r="U18" s="76"/>
      <c r="V18" s="77"/>
      <c r="W18" s="78"/>
      <c r="X18" s="79">
        <v>1977000</v>
      </c>
      <c r="Y18" s="78">
        <v>2214240</v>
      </c>
      <c r="Z18" s="78"/>
      <c r="AA18" s="80">
        <v>2014</v>
      </c>
      <c r="AB18" s="74"/>
    </row>
    <row r="19" spans="1:28" ht="357">
      <c r="A19" s="9" t="s">
        <v>42</v>
      </c>
      <c r="B19" s="70" t="s">
        <v>119</v>
      </c>
      <c r="C19" s="71" t="s">
        <v>34</v>
      </c>
      <c r="D19" s="54" t="s">
        <v>120</v>
      </c>
      <c r="E19" s="84" t="s">
        <v>121</v>
      </c>
      <c r="F19" s="75" t="s">
        <v>122</v>
      </c>
      <c r="G19" s="84" t="s">
        <v>123</v>
      </c>
      <c r="H19" s="75" t="s">
        <v>124</v>
      </c>
      <c r="I19" s="163" t="s">
        <v>125</v>
      </c>
      <c r="J19" s="163" t="s">
        <v>126</v>
      </c>
      <c r="K19" s="85" t="s">
        <v>36</v>
      </c>
      <c r="L19" s="86">
        <v>0</v>
      </c>
      <c r="M19" s="75">
        <v>710000000</v>
      </c>
      <c r="N19" s="54" t="s">
        <v>35</v>
      </c>
      <c r="O19" s="75" t="s">
        <v>45</v>
      </c>
      <c r="P19" s="87" t="s">
        <v>37</v>
      </c>
      <c r="Q19" s="164"/>
      <c r="R19" s="40" t="s">
        <v>38</v>
      </c>
      <c r="S19" s="84" t="s">
        <v>40</v>
      </c>
      <c r="T19" s="165"/>
      <c r="U19" s="75"/>
      <c r="V19" s="163"/>
      <c r="W19" s="163"/>
      <c r="X19" s="166">
        <v>9765339.2799999993</v>
      </c>
      <c r="Y19" s="167">
        <v>10937180</v>
      </c>
      <c r="Z19" s="75"/>
      <c r="AA19" s="88">
        <v>2014</v>
      </c>
      <c r="AB19" s="75"/>
    </row>
    <row r="20" spans="1:28" ht="63.75">
      <c r="A20" s="9" t="s">
        <v>42</v>
      </c>
      <c r="B20" s="70" t="s">
        <v>129</v>
      </c>
      <c r="C20" s="71" t="s">
        <v>34</v>
      </c>
      <c r="D20" s="54" t="s">
        <v>130</v>
      </c>
      <c r="E20" s="84" t="s">
        <v>131</v>
      </c>
      <c r="F20" s="75" t="s">
        <v>132</v>
      </c>
      <c r="G20" s="84" t="s">
        <v>131</v>
      </c>
      <c r="H20" s="75" t="s">
        <v>132</v>
      </c>
      <c r="I20" s="163" t="s">
        <v>133</v>
      </c>
      <c r="J20" s="163" t="s">
        <v>134</v>
      </c>
      <c r="K20" s="85" t="s">
        <v>44</v>
      </c>
      <c r="L20" s="86">
        <v>0</v>
      </c>
      <c r="M20" s="75">
        <v>710000000</v>
      </c>
      <c r="N20" s="54" t="s">
        <v>35</v>
      </c>
      <c r="O20" s="75" t="s">
        <v>45</v>
      </c>
      <c r="P20" s="87" t="s">
        <v>37</v>
      </c>
      <c r="Q20" s="164"/>
      <c r="R20" s="40" t="s">
        <v>38</v>
      </c>
      <c r="S20" s="84" t="s">
        <v>40</v>
      </c>
      <c r="T20" s="165"/>
      <c r="U20" s="75"/>
      <c r="V20" s="163"/>
      <c r="W20" s="163"/>
      <c r="X20" s="166">
        <v>2678901.7799999998</v>
      </c>
      <c r="Y20" s="167">
        <v>3000370</v>
      </c>
      <c r="Z20" s="75"/>
      <c r="AA20" s="88">
        <v>2014</v>
      </c>
      <c r="AB20" s="75"/>
    </row>
    <row r="21" spans="1:28" ht="102">
      <c r="A21" s="9" t="s">
        <v>148</v>
      </c>
      <c r="B21" s="70" t="s">
        <v>136</v>
      </c>
      <c r="C21" s="71" t="s">
        <v>34</v>
      </c>
      <c r="D21" s="54" t="s">
        <v>137</v>
      </c>
      <c r="E21" s="84" t="s">
        <v>138</v>
      </c>
      <c r="F21" s="75" t="s">
        <v>825</v>
      </c>
      <c r="G21" s="84" t="s">
        <v>138</v>
      </c>
      <c r="H21" s="75" t="s">
        <v>826</v>
      </c>
      <c r="I21" s="163" t="s">
        <v>141</v>
      </c>
      <c r="J21" s="163" t="s">
        <v>142</v>
      </c>
      <c r="K21" s="85" t="s">
        <v>36</v>
      </c>
      <c r="L21" s="86">
        <v>100</v>
      </c>
      <c r="M21" s="75">
        <v>710000000</v>
      </c>
      <c r="N21" s="54" t="s">
        <v>35</v>
      </c>
      <c r="O21" s="75" t="s">
        <v>45</v>
      </c>
      <c r="P21" s="87" t="s">
        <v>37</v>
      </c>
      <c r="Q21" s="164"/>
      <c r="R21" s="40" t="s">
        <v>38</v>
      </c>
      <c r="S21" s="84" t="s">
        <v>143</v>
      </c>
      <c r="T21" s="165"/>
      <c r="U21" s="75"/>
      <c r="V21" s="163"/>
      <c r="W21" s="163"/>
      <c r="X21" s="166">
        <v>55000000</v>
      </c>
      <c r="Y21" s="167">
        <f t="shared" ref="Y21:Y22" si="1">X21*1.12</f>
        <v>61600000.000000007</v>
      </c>
      <c r="Z21" s="75"/>
      <c r="AA21" s="88">
        <v>2014</v>
      </c>
      <c r="AB21" s="75"/>
    </row>
    <row r="22" spans="1:28" ht="51">
      <c r="A22" s="9" t="s">
        <v>148</v>
      </c>
      <c r="B22" s="70" t="s">
        <v>144</v>
      </c>
      <c r="C22" s="71" t="s">
        <v>34</v>
      </c>
      <c r="D22" s="54" t="s">
        <v>137</v>
      </c>
      <c r="E22" s="84" t="s">
        <v>138</v>
      </c>
      <c r="F22" s="75" t="s">
        <v>825</v>
      </c>
      <c r="G22" s="84" t="s">
        <v>138</v>
      </c>
      <c r="H22" s="75" t="s">
        <v>826</v>
      </c>
      <c r="I22" s="163" t="s">
        <v>145</v>
      </c>
      <c r="J22" s="163" t="s">
        <v>146</v>
      </c>
      <c r="K22" s="85" t="s">
        <v>36</v>
      </c>
      <c r="L22" s="86">
        <v>100</v>
      </c>
      <c r="M22" s="75">
        <v>710000000</v>
      </c>
      <c r="N22" s="54" t="s">
        <v>35</v>
      </c>
      <c r="O22" s="75" t="s">
        <v>43</v>
      </c>
      <c r="P22" s="87" t="s">
        <v>37</v>
      </c>
      <c r="Q22" s="164"/>
      <c r="R22" s="40" t="s">
        <v>147</v>
      </c>
      <c r="S22" s="84" t="s">
        <v>143</v>
      </c>
      <c r="T22" s="165"/>
      <c r="U22" s="75"/>
      <c r="V22" s="163"/>
      <c r="W22" s="163"/>
      <c r="X22" s="166">
        <v>50000000</v>
      </c>
      <c r="Y22" s="167">
        <f t="shared" si="1"/>
        <v>56000000.000000007</v>
      </c>
      <c r="Z22" s="75"/>
      <c r="AA22" s="88">
        <v>2014</v>
      </c>
      <c r="AB22" s="75"/>
    </row>
    <row r="23" spans="1:28" ht="63.75">
      <c r="A23" s="9" t="s">
        <v>172</v>
      </c>
      <c r="B23" s="70" t="s">
        <v>151</v>
      </c>
      <c r="C23" s="71" t="s">
        <v>34</v>
      </c>
      <c r="D23" s="72" t="s">
        <v>152</v>
      </c>
      <c r="E23" s="57" t="s">
        <v>153</v>
      </c>
      <c r="F23" s="57" t="s">
        <v>154</v>
      </c>
      <c r="G23" s="73" t="s">
        <v>153</v>
      </c>
      <c r="H23" s="57" t="s">
        <v>154</v>
      </c>
      <c r="I23" s="57" t="s">
        <v>155</v>
      </c>
      <c r="J23" s="57" t="s">
        <v>156</v>
      </c>
      <c r="K23" s="74" t="s">
        <v>39</v>
      </c>
      <c r="L23" s="74">
        <v>0</v>
      </c>
      <c r="M23" s="75">
        <v>710000000</v>
      </c>
      <c r="N23" s="54" t="s">
        <v>35</v>
      </c>
      <c r="O23" s="75" t="s">
        <v>43</v>
      </c>
      <c r="P23" s="50" t="s">
        <v>37</v>
      </c>
      <c r="Q23" s="74"/>
      <c r="R23" s="50" t="s">
        <v>38</v>
      </c>
      <c r="S23" s="50" t="s">
        <v>48</v>
      </c>
      <c r="T23" s="74"/>
      <c r="U23" s="76"/>
      <c r="V23" s="77"/>
      <c r="W23" s="78"/>
      <c r="X23" s="79">
        <v>25709444</v>
      </c>
      <c r="Y23" s="78">
        <f>X23</f>
        <v>25709444</v>
      </c>
      <c r="Z23" s="78"/>
      <c r="AA23" s="80">
        <v>2014</v>
      </c>
      <c r="AB23" s="74" t="s">
        <v>49</v>
      </c>
    </row>
    <row r="24" spans="1:28" ht="63.75">
      <c r="A24" s="9" t="s">
        <v>172</v>
      </c>
      <c r="B24" s="70" t="s">
        <v>157</v>
      </c>
      <c r="C24" s="71" t="s">
        <v>34</v>
      </c>
      <c r="D24" s="72" t="s">
        <v>152</v>
      </c>
      <c r="E24" s="57" t="s">
        <v>153</v>
      </c>
      <c r="F24" s="57" t="s">
        <v>154</v>
      </c>
      <c r="G24" s="73" t="s">
        <v>153</v>
      </c>
      <c r="H24" s="57" t="s">
        <v>154</v>
      </c>
      <c r="I24" s="57" t="s">
        <v>158</v>
      </c>
      <c r="J24" s="57" t="s">
        <v>159</v>
      </c>
      <c r="K24" s="74" t="s">
        <v>39</v>
      </c>
      <c r="L24" s="74">
        <v>0</v>
      </c>
      <c r="M24" s="75">
        <v>710000000</v>
      </c>
      <c r="N24" s="54" t="s">
        <v>35</v>
      </c>
      <c r="O24" s="75" t="s">
        <v>43</v>
      </c>
      <c r="P24" s="50" t="s">
        <v>37</v>
      </c>
      <c r="Q24" s="74"/>
      <c r="R24" s="50" t="s">
        <v>38</v>
      </c>
      <c r="S24" s="50" t="s">
        <v>48</v>
      </c>
      <c r="T24" s="74"/>
      <c r="U24" s="76"/>
      <c r="V24" s="77"/>
      <c r="W24" s="78"/>
      <c r="X24" s="79">
        <v>37441620</v>
      </c>
      <c r="Y24" s="78">
        <f>X24</f>
        <v>37441620</v>
      </c>
      <c r="Z24" s="78"/>
      <c r="AA24" s="80">
        <v>2014</v>
      </c>
      <c r="AB24" s="74" t="s">
        <v>46</v>
      </c>
    </row>
    <row r="25" spans="1:28" ht="63.75">
      <c r="A25" s="9" t="s">
        <v>172</v>
      </c>
      <c r="B25" s="70" t="s">
        <v>160</v>
      </c>
      <c r="C25" s="71" t="s">
        <v>34</v>
      </c>
      <c r="D25" s="72" t="s">
        <v>152</v>
      </c>
      <c r="E25" s="57" t="s">
        <v>153</v>
      </c>
      <c r="F25" s="57" t="s">
        <v>154</v>
      </c>
      <c r="G25" s="73" t="s">
        <v>153</v>
      </c>
      <c r="H25" s="57" t="s">
        <v>154</v>
      </c>
      <c r="I25" s="57" t="s">
        <v>161</v>
      </c>
      <c r="J25" s="57" t="s">
        <v>162</v>
      </c>
      <c r="K25" s="74" t="s">
        <v>39</v>
      </c>
      <c r="L25" s="74">
        <v>0</v>
      </c>
      <c r="M25" s="75">
        <v>710000000</v>
      </c>
      <c r="N25" s="54" t="s">
        <v>35</v>
      </c>
      <c r="O25" s="75" t="s">
        <v>47</v>
      </c>
      <c r="P25" s="50" t="s">
        <v>37</v>
      </c>
      <c r="Q25" s="74"/>
      <c r="R25" s="50" t="s">
        <v>38</v>
      </c>
      <c r="S25" s="50" t="s">
        <v>48</v>
      </c>
      <c r="T25" s="74"/>
      <c r="U25" s="76"/>
      <c r="V25" s="77"/>
      <c r="W25" s="78"/>
      <c r="X25" s="79">
        <v>4188600</v>
      </c>
      <c r="Y25" s="78">
        <v>4188600</v>
      </c>
      <c r="Z25" s="78"/>
      <c r="AA25" s="80">
        <v>2014</v>
      </c>
      <c r="AB25" s="74"/>
    </row>
    <row r="26" spans="1:28" ht="51">
      <c r="A26" s="9" t="s">
        <v>172</v>
      </c>
      <c r="B26" s="70" t="s">
        <v>163</v>
      </c>
      <c r="C26" s="71" t="s">
        <v>34</v>
      </c>
      <c r="D26" s="72" t="s">
        <v>164</v>
      </c>
      <c r="E26" s="57" t="s">
        <v>165</v>
      </c>
      <c r="F26" s="57" t="s">
        <v>166</v>
      </c>
      <c r="G26" s="73" t="s">
        <v>167</v>
      </c>
      <c r="H26" s="57" t="s">
        <v>168</v>
      </c>
      <c r="I26" s="57" t="s">
        <v>169</v>
      </c>
      <c r="J26" s="57" t="s">
        <v>170</v>
      </c>
      <c r="K26" s="74" t="s">
        <v>39</v>
      </c>
      <c r="L26" s="74">
        <v>0</v>
      </c>
      <c r="M26" s="75">
        <v>710000000</v>
      </c>
      <c r="N26" s="54" t="s">
        <v>35</v>
      </c>
      <c r="O26" s="75" t="s">
        <v>47</v>
      </c>
      <c r="P26" s="50" t="s">
        <v>37</v>
      </c>
      <c r="Q26" s="74"/>
      <c r="R26" s="50" t="s">
        <v>171</v>
      </c>
      <c r="S26" s="50" t="s">
        <v>48</v>
      </c>
      <c r="T26" s="74"/>
      <c r="U26" s="76"/>
      <c r="V26" s="77"/>
      <c r="W26" s="78"/>
      <c r="X26" s="79">
        <v>133395</v>
      </c>
      <c r="Y26" s="78">
        <v>149402.40000000002</v>
      </c>
      <c r="Z26" s="78"/>
      <c r="AA26" s="80">
        <v>2014</v>
      </c>
      <c r="AB26" s="74"/>
    </row>
    <row r="27" spans="1:28" ht="102">
      <c r="A27" s="9" t="s">
        <v>41</v>
      </c>
      <c r="B27" s="70" t="s">
        <v>270</v>
      </c>
      <c r="C27" s="71" t="s">
        <v>34</v>
      </c>
      <c r="D27" s="72" t="s">
        <v>271</v>
      </c>
      <c r="E27" s="40" t="s">
        <v>272</v>
      </c>
      <c r="F27" s="40" t="s">
        <v>273</v>
      </c>
      <c r="G27" s="40" t="s">
        <v>274</v>
      </c>
      <c r="H27" s="40" t="s">
        <v>275</v>
      </c>
      <c r="I27" s="40" t="s">
        <v>276</v>
      </c>
      <c r="J27" s="40" t="s">
        <v>277</v>
      </c>
      <c r="K27" s="85" t="s">
        <v>36</v>
      </c>
      <c r="L27" s="74">
        <v>50</v>
      </c>
      <c r="M27" s="75">
        <v>710000000</v>
      </c>
      <c r="N27" s="54" t="s">
        <v>35</v>
      </c>
      <c r="O27" s="75" t="s">
        <v>43</v>
      </c>
      <c r="P27" s="89" t="s">
        <v>278</v>
      </c>
      <c r="Q27" s="90"/>
      <c r="R27" s="40" t="s">
        <v>279</v>
      </c>
      <c r="S27" s="41" t="s">
        <v>280</v>
      </c>
      <c r="T27" s="91"/>
      <c r="U27" s="91"/>
      <c r="V27" s="91"/>
      <c r="W27" s="91"/>
      <c r="X27" s="92">
        <v>25000000</v>
      </c>
      <c r="Y27" s="92">
        <f t="shared" ref="Y27" si="2">X27*1.12</f>
        <v>28000000.000000004</v>
      </c>
      <c r="Z27" s="93"/>
      <c r="AA27" s="80">
        <v>2014</v>
      </c>
      <c r="AB27" s="50" t="s">
        <v>281</v>
      </c>
    </row>
    <row r="28" spans="1:28" ht="76.5">
      <c r="A28" s="9" t="s">
        <v>722</v>
      </c>
      <c r="B28" s="70" t="s">
        <v>724</v>
      </c>
      <c r="C28" s="71" t="s">
        <v>34</v>
      </c>
      <c r="D28" s="72" t="s">
        <v>725</v>
      </c>
      <c r="E28" s="57" t="s">
        <v>726</v>
      </c>
      <c r="F28" s="57" t="s">
        <v>727</v>
      </c>
      <c r="G28" s="73" t="s">
        <v>726</v>
      </c>
      <c r="H28" s="57" t="s">
        <v>727</v>
      </c>
      <c r="I28" s="57" t="s">
        <v>728</v>
      </c>
      <c r="J28" s="57" t="s">
        <v>729</v>
      </c>
      <c r="K28" s="83" t="s">
        <v>36</v>
      </c>
      <c r="L28" s="74">
        <v>80</v>
      </c>
      <c r="M28" s="75">
        <v>710000000</v>
      </c>
      <c r="N28" s="54" t="s">
        <v>35</v>
      </c>
      <c r="O28" s="80" t="s">
        <v>715</v>
      </c>
      <c r="P28" s="50" t="s">
        <v>716</v>
      </c>
      <c r="Q28" s="74"/>
      <c r="R28" s="50" t="s">
        <v>38</v>
      </c>
      <c r="S28" s="50" t="s">
        <v>717</v>
      </c>
      <c r="T28" s="74"/>
      <c r="U28" s="76"/>
      <c r="V28" s="77"/>
      <c r="W28" s="78"/>
      <c r="X28" s="79">
        <v>25202000</v>
      </c>
      <c r="Y28" s="78">
        <f>X28*1.12</f>
        <v>28226240.000000004</v>
      </c>
      <c r="Z28" s="78"/>
      <c r="AA28" s="80">
        <v>2014</v>
      </c>
      <c r="AB28" s="74"/>
    </row>
    <row r="29" spans="1:28" ht="76.5">
      <c r="A29" s="9" t="s">
        <v>722</v>
      </c>
      <c r="B29" s="70" t="s">
        <v>730</v>
      </c>
      <c r="C29" s="71" t="s">
        <v>34</v>
      </c>
      <c r="D29" s="72" t="s">
        <v>725</v>
      </c>
      <c r="E29" s="57" t="s">
        <v>726</v>
      </c>
      <c r="F29" s="57" t="s">
        <v>727</v>
      </c>
      <c r="G29" s="73" t="s">
        <v>726</v>
      </c>
      <c r="H29" s="57" t="s">
        <v>727</v>
      </c>
      <c r="I29" s="57" t="s">
        <v>731</v>
      </c>
      <c r="J29" s="57" t="s">
        <v>732</v>
      </c>
      <c r="K29" s="83" t="s">
        <v>36</v>
      </c>
      <c r="L29" s="74">
        <v>80</v>
      </c>
      <c r="M29" s="75">
        <v>710000000</v>
      </c>
      <c r="N29" s="54" t="s">
        <v>35</v>
      </c>
      <c r="O29" s="80" t="s">
        <v>715</v>
      </c>
      <c r="P29" s="50" t="s">
        <v>721</v>
      </c>
      <c r="Q29" s="74"/>
      <c r="R29" s="50" t="s">
        <v>38</v>
      </c>
      <c r="S29" s="50" t="s">
        <v>717</v>
      </c>
      <c r="T29" s="74"/>
      <c r="U29" s="76"/>
      <c r="V29" s="77"/>
      <c r="W29" s="78"/>
      <c r="X29" s="79">
        <v>24185000</v>
      </c>
      <c r="Y29" s="78">
        <f t="shared" ref="Y29:Y33" si="3">X29*1.12</f>
        <v>27087200.000000004</v>
      </c>
      <c r="Z29" s="78"/>
      <c r="AA29" s="80">
        <v>2014</v>
      </c>
      <c r="AB29" s="168" t="s">
        <v>815</v>
      </c>
    </row>
    <row r="30" spans="1:28" ht="63.75">
      <c r="A30" s="9" t="s">
        <v>722</v>
      </c>
      <c r="B30" s="70" t="s">
        <v>733</v>
      </c>
      <c r="C30" s="71" t="s">
        <v>34</v>
      </c>
      <c r="D30" s="72" t="s">
        <v>734</v>
      </c>
      <c r="E30" s="57" t="s">
        <v>735</v>
      </c>
      <c r="F30" s="57" t="s">
        <v>827</v>
      </c>
      <c r="G30" s="73" t="s">
        <v>735</v>
      </c>
      <c r="H30" s="57" t="s">
        <v>827</v>
      </c>
      <c r="I30" s="57" t="s">
        <v>737</v>
      </c>
      <c r="J30" s="57" t="s">
        <v>738</v>
      </c>
      <c r="K30" s="74" t="s">
        <v>39</v>
      </c>
      <c r="L30" s="74">
        <v>80</v>
      </c>
      <c r="M30" s="75">
        <v>710000000</v>
      </c>
      <c r="N30" s="54" t="s">
        <v>35</v>
      </c>
      <c r="O30" s="80" t="s">
        <v>715</v>
      </c>
      <c r="P30" s="50" t="s">
        <v>721</v>
      </c>
      <c r="Q30" s="74"/>
      <c r="R30" s="50" t="s">
        <v>38</v>
      </c>
      <c r="S30" s="50" t="s">
        <v>717</v>
      </c>
      <c r="T30" s="74"/>
      <c r="U30" s="76"/>
      <c r="V30" s="77"/>
      <c r="W30" s="78"/>
      <c r="X30" s="79">
        <v>2100030</v>
      </c>
      <c r="Y30" s="78">
        <f t="shared" si="3"/>
        <v>2352033.6</v>
      </c>
      <c r="Z30" s="78" t="s">
        <v>86</v>
      </c>
      <c r="AA30" s="80">
        <v>2014</v>
      </c>
      <c r="AB30" s="74"/>
    </row>
    <row r="31" spans="1:28" ht="63.75">
      <c r="A31" s="9" t="s">
        <v>722</v>
      </c>
      <c r="B31" s="70" t="s">
        <v>739</v>
      </c>
      <c r="C31" s="71" t="s">
        <v>34</v>
      </c>
      <c r="D31" s="72" t="s">
        <v>734</v>
      </c>
      <c r="E31" s="57" t="s">
        <v>735</v>
      </c>
      <c r="F31" s="57" t="s">
        <v>827</v>
      </c>
      <c r="G31" s="73" t="s">
        <v>735</v>
      </c>
      <c r="H31" s="57" t="s">
        <v>827</v>
      </c>
      <c r="I31" s="57" t="s">
        <v>740</v>
      </c>
      <c r="J31" s="57" t="s">
        <v>741</v>
      </c>
      <c r="K31" s="74" t="s">
        <v>39</v>
      </c>
      <c r="L31" s="74">
        <v>80</v>
      </c>
      <c r="M31" s="75">
        <v>710000000</v>
      </c>
      <c r="N31" s="54" t="s">
        <v>35</v>
      </c>
      <c r="O31" s="80" t="s">
        <v>715</v>
      </c>
      <c r="P31" s="50" t="s">
        <v>721</v>
      </c>
      <c r="Q31" s="74"/>
      <c r="R31" s="50" t="s">
        <v>38</v>
      </c>
      <c r="S31" s="50" t="s">
        <v>717</v>
      </c>
      <c r="T31" s="74"/>
      <c r="U31" s="76"/>
      <c r="V31" s="77"/>
      <c r="W31" s="78"/>
      <c r="X31" s="106">
        <v>2175000</v>
      </c>
      <c r="Y31" s="107">
        <f t="shared" si="3"/>
        <v>2436000</v>
      </c>
      <c r="Z31" s="78" t="s">
        <v>86</v>
      </c>
      <c r="AA31" s="80">
        <v>2014</v>
      </c>
      <c r="AB31" s="74"/>
    </row>
    <row r="32" spans="1:28" ht="63.75">
      <c r="A32" s="9" t="s">
        <v>722</v>
      </c>
      <c r="B32" s="70" t="s">
        <v>742</v>
      </c>
      <c r="C32" s="71" t="s">
        <v>34</v>
      </c>
      <c r="D32" s="72" t="s">
        <v>743</v>
      </c>
      <c r="E32" s="57" t="s">
        <v>744</v>
      </c>
      <c r="F32" s="57" t="s">
        <v>828</v>
      </c>
      <c r="G32" s="73" t="s">
        <v>746</v>
      </c>
      <c r="H32" s="57" t="s">
        <v>747</v>
      </c>
      <c r="I32" s="57" t="s">
        <v>748</v>
      </c>
      <c r="J32" s="57" t="s">
        <v>829</v>
      </c>
      <c r="K32" s="83" t="s">
        <v>36</v>
      </c>
      <c r="L32" s="74">
        <v>80</v>
      </c>
      <c r="M32" s="75">
        <v>710000000</v>
      </c>
      <c r="N32" s="54" t="s">
        <v>35</v>
      </c>
      <c r="O32" s="80" t="s">
        <v>715</v>
      </c>
      <c r="P32" s="50" t="s">
        <v>721</v>
      </c>
      <c r="Q32" s="74"/>
      <c r="R32" s="50" t="s">
        <v>38</v>
      </c>
      <c r="S32" s="50" t="s">
        <v>717</v>
      </c>
      <c r="T32" s="74"/>
      <c r="U32" s="76"/>
      <c r="V32" s="77"/>
      <c r="W32" s="78"/>
      <c r="X32" s="106">
        <v>5000000</v>
      </c>
      <c r="Y32" s="107">
        <f t="shared" si="3"/>
        <v>5600000.0000000009</v>
      </c>
      <c r="Z32" s="78"/>
      <c r="AA32" s="80">
        <v>2014</v>
      </c>
      <c r="AB32" s="74"/>
    </row>
    <row r="33" spans="1:28" ht="63.75">
      <c r="A33" s="9" t="s">
        <v>722</v>
      </c>
      <c r="B33" s="70" t="s">
        <v>750</v>
      </c>
      <c r="C33" s="71" t="s">
        <v>34</v>
      </c>
      <c r="D33" s="72" t="s">
        <v>743</v>
      </c>
      <c r="E33" s="57" t="s">
        <v>744</v>
      </c>
      <c r="F33" s="57" t="s">
        <v>828</v>
      </c>
      <c r="G33" s="73" t="s">
        <v>746</v>
      </c>
      <c r="H33" s="57" t="s">
        <v>828</v>
      </c>
      <c r="I33" s="57" t="s">
        <v>751</v>
      </c>
      <c r="J33" s="57" t="s">
        <v>752</v>
      </c>
      <c r="K33" s="83" t="s">
        <v>36</v>
      </c>
      <c r="L33" s="74">
        <v>80</v>
      </c>
      <c r="M33" s="75">
        <v>710000000</v>
      </c>
      <c r="N33" s="54" t="s">
        <v>35</v>
      </c>
      <c r="O33" s="80" t="s">
        <v>715</v>
      </c>
      <c r="P33" s="50" t="s">
        <v>721</v>
      </c>
      <c r="Q33" s="74"/>
      <c r="R33" s="50" t="s">
        <v>38</v>
      </c>
      <c r="S33" s="50" t="s">
        <v>717</v>
      </c>
      <c r="T33" s="74"/>
      <c r="U33" s="76"/>
      <c r="V33" s="77"/>
      <c r="W33" s="78"/>
      <c r="X33" s="106">
        <v>5000000</v>
      </c>
      <c r="Y33" s="107">
        <f t="shared" si="3"/>
        <v>5600000.0000000009</v>
      </c>
      <c r="Z33" s="78"/>
      <c r="AA33" s="80">
        <v>2014</v>
      </c>
      <c r="AB33" s="74"/>
    </row>
    <row r="34" spans="1:28">
      <c r="A34" s="82"/>
      <c r="B34" s="19" t="s">
        <v>33</v>
      </c>
      <c r="C34" s="37"/>
      <c r="D34" s="38"/>
      <c r="E34" s="39"/>
      <c r="F34" s="40"/>
      <c r="G34" s="55"/>
      <c r="H34" s="55"/>
      <c r="I34" s="55"/>
      <c r="J34" s="55"/>
      <c r="K34" s="40"/>
      <c r="L34" s="41"/>
      <c r="M34" s="40"/>
      <c r="N34" s="42"/>
      <c r="O34" s="41"/>
      <c r="P34" s="43"/>
      <c r="Q34" s="41"/>
      <c r="R34" s="44"/>
      <c r="S34" s="41"/>
      <c r="T34" s="41"/>
      <c r="U34" s="41"/>
      <c r="V34" s="45"/>
      <c r="W34" s="45"/>
      <c r="X34" s="48">
        <f>SUM(X13:X33)</f>
        <v>406658748.06</v>
      </c>
      <c r="Y34" s="48">
        <f>SUM(Y13:Y33)</f>
        <v>447377038.16000003</v>
      </c>
      <c r="Z34" s="49"/>
      <c r="AA34" s="46"/>
      <c r="AB34" s="47"/>
    </row>
    <row r="35" spans="1:28">
      <c r="A35" s="82"/>
      <c r="B35" s="19" t="s">
        <v>62</v>
      </c>
      <c r="C35" s="37"/>
      <c r="D35" s="38"/>
      <c r="E35" s="39"/>
      <c r="F35" s="40"/>
      <c r="G35" s="55"/>
      <c r="H35" s="55"/>
      <c r="I35" s="55"/>
      <c r="J35" s="55"/>
      <c r="K35" s="40"/>
      <c r="L35" s="41"/>
      <c r="M35" s="40"/>
      <c r="N35" s="42"/>
      <c r="O35" s="41"/>
      <c r="P35" s="43"/>
      <c r="Q35" s="41"/>
      <c r="R35" s="44"/>
      <c r="S35" s="41"/>
      <c r="T35" s="41"/>
      <c r="U35" s="41"/>
      <c r="V35" s="45"/>
      <c r="W35" s="45"/>
      <c r="X35" s="48">
        <f>X34+X11</f>
        <v>636030748.05999994</v>
      </c>
      <c r="Y35" s="48">
        <f>Y34+Y11</f>
        <v>704273678.16000009</v>
      </c>
      <c r="Z35" s="49"/>
      <c r="AA35" s="46"/>
      <c r="AB35" s="47"/>
    </row>
    <row r="36" spans="1:28">
      <c r="A36" s="9"/>
      <c r="B36" s="8" t="s">
        <v>27</v>
      </c>
      <c r="C36" s="10"/>
      <c r="D36" s="12"/>
      <c r="E36" s="24"/>
      <c r="F36" s="24"/>
      <c r="G36" s="33"/>
      <c r="H36" s="33"/>
      <c r="I36" s="33"/>
      <c r="J36" s="33"/>
      <c r="K36" s="13"/>
      <c r="L36" s="11"/>
      <c r="M36" s="3"/>
      <c r="N36" s="2"/>
      <c r="O36" s="11"/>
      <c r="P36" s="10"/>
      <c r="Q36" s="10"/>
      <c r="R36" s="10"/>
      <c r="S36" s="14"/>
      <c r="T36" s="15"/>
      <c r="U36" s="16"/>
      <c r="V36" s="13"/>
      <c r="W36" s="15"/>
      <c r="X36" s="20"/>
      <c r="Y36" s="20"/>
      <c r="Z36" s="17"/>
      <c r="AA36" s="13"/>
      <c r="AB36" s="18"/>
    </row>
    <row r="37" spans="1:28">
      <c r="A37" s="9"/>
      <c r="B37" s="8" t="s">
        <v>55</v>
      </c>
      <c r="C37" s="23"/>
      <c r="D37" s="24"/>
      <c r="E37" s="24"/>
      <c r="F37" s="24"/>
      <c r="G37" s="33"/>
      <c r="H37" s="33"/>
      <c r="I37" s="33"/>
      <c r="J37" s="33"/>
      <c r="K37" s="25"/>
      <c r="L37" s="26"/>
      <c r="M37" s="3"/>
      <c r="N37" s="32"/>
      <c r="O37" s="26"/>
      <c r="P37" s="23"/>
      <c r="Q37" s="23"/>
      <c r="R37" s="23"/>
      <c r="S37" s="27"/>
      <c r="T37" s="28"/>
      <c r="U37" s="29"/>
      <c r="V37" s="25"/>
      <c r="W37" s="28"/>
      <c r="X37" s="20"/>
      <c r="Y37" s="20"/>
      <c r="Z37" s="17"/>
      <c r="AA37" s="25"/>
      <c r="AB37" s="30"/>
    </row>
    <row r="38" spans="1:28" ht="51">
      <c r="A38" s="9" t="s">
        <v>238</v>
      </c>
      <c r="B38" s="58" t="s">
        <v>240</v>
      </c>
      <c r="C38" s="62" t="s">
        <v>34</v>
      </c>
      <c r="D38" s="115" t="s">
        <v>179</v>
      </c>
      <c r="E38" s="116" t="s">
        <v>180</v>
      </c>
      <c r="F38" s="116" t="s">
        <v>181</v>
      </c>
      <c r="G38" s="116" t="s">
        <v>182</v>
      </c>
      <c r="H38" s="116" t="s">
        <v>183</v>
      </c>
      <c r="I38" s="116"/>
      <c r="J38" s="116"/>
      <c r="K38" s="116" t="s">
        <v>44</v>
      </c>
      <c r="L38" s="25">
        <v>20</v>
      </c>
      <c r="M38" s="62">
        <v>710000000</v>
      </c>
      <c r="N38" s="32" t="s">
        <v>35</v>
      </c>
      <c r="O38" s="62" t="s">
        <v>52</v>
      </c>
      <c r="P38" s="32" t="s">
        <v>35</v>
      </c>
      <c r="Q38" s="116" t="s">
        <v>56</v>
      </c>
      <c r="R38" s="116" t="s">
        <v>239</v>
      </c>
      <c r="S38" s="116" t="s">
        <v>184</v>
      </c>
      <c r="T38" s="116">
        <v>796</v>
      </c>
      <c r="U38" s="116" t="s">
        <v>57</v>
      </c>
      <c r="V38" s="116">
        <v>70</v>
      </c>
      <c r="W38" s="119">
        <f>X38/V38</f>
        <v>10000</v>
      </c>
      <c r="X38" s="119">
        <v>700000</v>
      </c>
      <c r="Y38" s="120">
        <v>784000.00000000012</v>
      </c>
      <c r="Z38" s="116" t="s">
        <v>185</v>
      </c>
      <c r="AA38" s="116">
        <v>2014</v>
      </c>
      <c r="AB38" s="116"/>
    </row>
    <row r="39" spans="1:28" ht="63.75">
      <c r="A39" s="9" t="s">
        <v>238</v>
      </c>
      <c r="B39" s="58" t="s">
        <v>241</v>
      </c>
      <c r="C39" s="62" t="s">
        <v>34</v>
      </c>
      <c r="D39" s="115" t="s">
        <v>186</v>
      </c>
      <c r="E39" s="116" t="s">
        <v>187</v>
      </c>
      <c r="F39" s="116" t="s">
        <v>188</v>
      </c>
      <c r="G39" s="116" t="s">
        <v>189</v>
      </c>
      <c r="H39" s="116" t="s">
        <v>190</v>
      </c>
      <c r="I39" s="116"/>
      <c r="J39" s="116"/>
      <c r="K39" s="116" t="s">
        <v>44</v>
      </c>
      <c r="L39" s="25">
        <v>20</v>
      </c>
      <c r="M39" s="62">
        <v>710000000</v>
      </c>
      <c r="N39" s="32" t="s">
        <v>35</v>
      </c>
      <c r="O39" s="62" t="s">
        <v>52</v>
      </c>
      <c r="P39" s="32" t="s">
        <v>35</v>
      </c>
      <c r="Q39" s="116" t="s">
        <v>56</v>
      </c>
      <c r="R39" s="116" t="s">
        <v>239</v>
      </c>
      <c r="S39" s="116" t="s">
        <v>184</v>
      </c>
      <c r="T39" s="116">
        <v>839</v>
      </c>
      <c r="U39" s="116" t="s">
        <v>191</v>
      </c>
      <c r="V39" s="116">
        <v>70</v>
      </c>
      <c r="W39" s="119">
        <f t="shared" ref="W39:W48" si="4">X39/V39</f>
        <v>18900</v>
      </c>
      <c r="X39" s="119">
        <v>1323000</v>
      </c>
      <c r="Y39" s="120">
        <v>1481760.0000000002</v>
      </c>
      <c r="Z39" s="116" t="s">
        <v>185</v>
      </c>
      <c r="AA39" s="116">
        <v>2014</v>
      </c>
      <c r="AB39" s="116"/>
    </row>
    <row r="40" spans="1:28" ht="51">
      <c r="A40" s="9" t="s">
        <v>238</v>
      </c>
      <c r="B40" s="58" t="s">
        <v>242</v>
      </c>
      <c r="C40" s="62" t="s">
        <v>34</v>
      </c>
      <c r="D40" s="115" t="s">
        <v>192</v>
      </c>
      <c r="E40" s="116" t="s">
        <v>193</v>
      </c>
      <c r="F40" s="116" t="s">
        <v>194</v>
      </c>
      <c r="G40" s="116" t="s">
        <v>195</v>
      </c>
      <c r="H40" s="116" t="s">
        <v>196</v>
      </c>
      <c r="I40" s="116"/>
      <c r="J40" s="116"/>
      <c r="K40" s="116" t="s">
        <v>44</v>
      </c>
      <c r="L40" s="25">
        <v>20</v>
      </c>
      <c r="M40" s="62">
        <v>710000000</v>
      </c>
      <c r="N40" s="32" t="s">
        <v>35</v>
      </c>
      <c r="O40" s="62" t="s">
        <v>52</v>
      </c>
      <c r="P40" s="32" t="s">
        <v>35</v>
      </c>
      <c r="Q40" s="116" t="s">
        <v>56</v>
      </c>
      <c r="R40" s="116" t="s">
        <v>239</v>
      </c>
      <c r="S40" s="116" t="s">
        <v>184</v>
      </c>
      <c r="T40" s="116">
        <v>796</v>
      </c>
      <c r="U40" s="116" t="s">
        <v>57</v>
      </c>
      <c r="V40" s="116">
        <v>70</v>
      </c>
      <c r="W40" s="119">
        <f t="shared" si="4"/>
        <v>3000</v>
      </c>
      <c r="X40" s="119">
        <v>210000</v>
      </c>
      <c r="Y40" s="120">
        <v>235200.00000000003</v>
      </c>
      <c r="Z40" s="116" t="s">
        <v>185</v>
      </c>
      <c r="AA40" s="116">
        <v>2014</v>
      </c>
      <c r="AB40" s="116"/>
    </row>
    <row r="41" spans="1:28" ht="51">
      <c r="A41" s="9" t="s">
        <v>238</v>
      </c>
      <c r="B41" s="58" t="s">
        <v>243</v>
      </c>
      <c r="C41" s="62" t="s">
        <v>34</v>
      </c>
      <c r="D41" s="115" t="s">
        <v>197</v>
      </c>
      <c r="E41" s="116" t="s">
        <v>198</v>
      </c>
      <c r="F41" s="116" t="s">
        <v>198</v>
      </c>
      <c r="G41" s="116" t="s">
        <v>199</v>
      </c>
      <c r="H41" s="116" t="s">
        <v>200</v>
      </c>
      <c r="I41" s="116"/>
      <c r="J41" s="116"/>
      <c r="K41" s="116" t="s">
        <v>44</v>
      </c>
      <c r="L41" s="25">
        <v>20</v>
      </c>
      <c r="M41" s="62">
        <v>710000000</v>
      </c>
      <c r="N41" s="32" t="s">
        <v>35</v>
      </c>
      <c r="O41" s="62" t="s">
        <v>52</v>
      </c>
      <c r="P41" s="32" t="s">
        <v>35</v>
      </c>
      <c r="Q41" s="116" t="s">
        <v>56</v>
      </c>
      <c r="R41" s="116" t="s">
        <v>239</v>
      </c>
      <c r="S41" s="116" t="s">
        <v>184</v>
      </c>
      <c r="T41" s="116">
        <v>796</v>
      </c>
      <c r="U41" s="116" t="s">
        <v>57</v>
      </c>
      <c r="V41" s="116">
        <v>70</v>
      </c>
      <c r="W41" s="119">
        <f t="shared" si="4"/>
        <v>2800</v>
      </c>
      <c r="X41" s="119">
        <v>196000</v>
      </c>
      <c r="Y41" s="120">
        <v>219520.00000000003</v>
      </c>
      <c r="Z41" s="116" t="s">
        <v>185</v>
      </c>
      <c r="AA41" s="116">
        <v>2014</v>
      </c>
      <c r="AB41" s="116"/>
    </row>
    <row r="42" spans="1:28" ht="51">
      <c r="A42" s="9" t="s">
        <v>238</v>
      </c>
      <c r="B42" s="58" t="s">
        <v>244</v>
      </c>
      <c r="C42" s="62" t="s">
        <v>34</v>
      </c>
      <c r="D42" s="115" t="s">
        <v>201</v>
      </c>
      <c r="E42" s="116" t="s">
        <v>202</v>
      </c>
      <c r="F42" s="116" t="s">
        <v>203</v>
      </c>
      <c r="G42" s="116" t="s">
        <v>204</v>
      </c>
      <c r="H42" s="116" t="s">
        <v>205</v>
      </c>
      <c r="I42" s="116"/>
      <c r="J42" s="116"/>
      <c r="K42" s="116" t="s">
        <v>44</v>
      </c>
      <c r="L42" s="25">
        <v>20</v>
      </c>
      <c r="M42" s="62">
        <v>710000000</v>
      </c>
      <c r="N42" s="32" t="s">
        <v>35</v>
      </c>
      <c r="O42" s="62" t="s">
        <v>52</v>
      </c>
      <c r="P42" s="32" t="s">
        <v>35</v>
      </c>
      <c r="Q42" s="116" t="s">
        <v>56</v>
      </c>
      <c r="R42" s="116" t="s">
        <v>239</v>
      </c>
      <c r="S42" s="116" t="s">
        <v>184</v>
      </c>
      <c r="T42" s="116">
        <v>715</v>
      </c>
      <c r="U42" s="116" t="s">
        <v>206</v>
      </c>
      <c r="V42" s="116">
        <v>70</v>
      </c>
      <c r="W42" s="119">
        <f t="shared" si="4"/>
        <v>11550</v>
      </c>
      <c r="X42" s="119">
        <v>808500</v>
      </c>
      <c r="Y42" s="120">
        <v>905520.00000000012</v>
      </c>
      <c r="Z42" s="116" t="s">
        <v>185</v>
      </c>
      <c r="AA42" s="116">
        <v>2014</v>
      </c>
      <c r="AB42" s="116"/>
    </row>
    <row r="43" spans="1:28" ht="51">
      <c r="A43" s="9" t="s">
        <v>238</v>
      </c>
      <c r="B43" s="58" t="s">
        <v>245</v>
      </c>
      <c r="C43" s="62" t="s">
        <v>34</v>
      </c>
      <c r="D43" s="115" t="s">
        <v>207</v>
      </c>
      <c r="E43" s="116" t="s">
        <v>208</v>
      </c>
      <c r="F43" s="116" t="s">
        <v>209</v>
      </c>
      <c r="G43" s="116" t="s">
        <v>210</v>
      </c>
      <c r="H43" s="116" t="s">
        <v>211</v>
      </c>
      <c r="I43" s="116"/>
      <c r="J43" s="116"/>
      <c r="K43" s="116" t="s">
        <v>44</v>
      </c>
      <c r="L43" s="25">
        <v>20</v>
      </c>
      <c r="M43" s="62">
        <v>710000000</v>
      </c>
      <c r="N43" s="32" t="s">
        <v>35</v>
      </c>
      <c r="O43" s="62" t="s">
        <v>52</v>
      </c>
      <c r="P43" s="32" t="s">
        <v>35</v>
      </c>
      <c r="Q43" s="116" t="s">
        <v>56</v>
      </c>
      <c r="R43" s="116" t="s">
        <v>239</v>
      </c>
      <c r="S43" s="116" t="s">
        <v>184</v>
      </c>
      <c r="T43" s="116">
        <v>796</v>
      </c>
      <c r="U43" s="116" t="s">
        <v>57</v>
      </c>
      <c r="V43" s="116">
        <v>70</v>
      </c>
      <c r="W43" s="119">
        <f t="shared" si="4"/>
        <v>13100</v>
      </c>
      <c r="X43" s="119">
        <v>917000</v>
      </c>
      <c r="Y43" s="120">
        <v>1027040.0000000001</v>
      </c>
      <c r="Z43" s="116" t="s">
        <v>185</v>
      </c>
      <c r="AA43" s="116">
        <v>2014</v>
      </c>
      <c r="AB43" s="116"/>
    </row>
    <row r="44" spans="1:28" ht="102">
      <c r="A44" s="9" t="s">
        <v>238</v>
      </c>
      <c r="B44" s="58" t="s">
        <v>246</v>
      </c>
      <c r="C44" s="62" t="s">
        <v>34</v>
      </c>
      <c r="D44" s="115" t="s">
        <v>212</v>
      </c>
      <c r="E44" s="116" t="s">
        <v>213</v>
      </c>
      <c r="F44" s="116" t="s">
        <v>214</v>
      </c>
      <c r="G44" s="116" t="s">
        <v>215</v>
      </c>
      <c r="H44" s="116" t="s">
        <v>216</v>
      </c>
      <c r="I44" s="116"/>
      <c r="J44" s="116"/>
      <c r="K44" s="116" t="s">
        <v>44</v>
      </c>
      <c r="L44" s="25">
        <v>20</v>
      </c>
      <c r="M44" s="62">
        <v>710000000</v>
      </c>
      <c r="N44" s="32" t="s">
        <v>35</v>
      </c>
      <c r="O44" s="62" t="s">
        <v>52</v>
      </c>
      <c r="P44" s="32" t="s">
        <v>35</v>
      </c>
      <c r="Q44" s="116" t="s">
        <v>56</v>
      </c>
      <c r="R44" s="116" t="s">
        <v>239</v>
      </c>
      <c r="S44" s="116" t="s">
        <v>184</v>
      </c>
      <c r="T44" s="116">
        <v>839</v>
      </c>
      <c r="U44" s="116" t="s">
        <v>191</v>
      </c>
      <c r="V44" s="116">
        <v>70</v>
      </c>
      <c r="W44" s="119">
        <f t="shared" si="4"/>
        <v>29000</v>
      </c>
      <c r="X44" s="119">
        <v>2030000</v>
      </c>
      <c r="Y44" s="120">
        <v>2273600</v>
      </c>
      <c r="Z44" s="116" t="s">
        <v>185</v>
      </c>
      <c r="AA44" s="116">
        <v>2014</v>
      </c>
      <c r="AB44" s="116"/>
    </row>
    <row r="45" spans="1:28" ht="51">
      <c r="A45" s="9" t="s">
        <v>238</v>
      </c>
      <c r="B45" s="58" t="s">
        <v>247</v>
      </c>
      <c r="C45" s="62" t="s">
        <v>34</v>
      </c>
      <c r="D45" s="115" t="s">
        <v>217</v>
      </c>
      <c r="E45" s="116" t="s">
        <v>218</v>
      </c>
      <c r="F45" s="116" t="s">
        <v>219</v>
      </c>
      <c r="G45" s="116" t="s">
        <v>220</v>
      </c>
      <c r="H45" s="116" t="s">
        <v>221</v>
      </c>
      <c r="I45" s="116"/>
      <c r="J45" s="116"/>
      <c r="K45" s="116" t="s">
        <v>44</v>
      </c>
      <c r="L45" s="25">
        <v>20</v>
      </c>
      <c r="M45" s="62">
        <v>710000000</v>
      </c>
      <c r="N45" s="32" t="s">
        <v>35</v>
      </c>
      <c r="O45" s="62" t="s">
        <v>52</v>
      </c>
      <c r="P45" s="32" t="s">
        <v>35</v>
      </c>
      <c r="Q45" s="116" t="s">
        <v>56</v>
      </c>
      <c r="R45" s="116" t="s">
        <v>239</v>
      </c>
      <c r="S45" s="116" t="s">
        <v>184</v>
      </c>
      <c r="T45" s="116">
        <v>796</v>
      </c>
      <c r="U45" s="116" t="s">
        <v>57</v>
      </c>
      <c r="V45" s="116">
        <v>70</v>
      </c>
      <c r="W45" s="119">
        <f t="shared" si="4"/>
        <v>3500</v>
      </c>
      <c r="X45" s="119">
        <v>245000</v>
      </c>
      <c r="Y45" s="120">
        <v>274400</v>
      </c>
      <c r="Z45" s="116" t="s">
        <v>185</v>
      </c>
      <c r="AA45" s="116">
        <v>2014</v>
      </c>
      <c r="AB45" s="116"/>
    </row>
    <row r="46" spans="1:28" ht="63.75">
      <c r="A46" s="9" t="s">
        <v>238</v>
      </c>
      <c r="B46" s="58" t="s">
        <v>248</v>
      </c>
      <c r="C46" s="62" t="s">
        <v>34</v>
      </c>
      <c r="D46" s="115" t="s">
        <v>222</v>
      </c>
      <c r="E46" s="116" t="s">
        <v>223</v>
      </c>
      <c r="F46" s="116" t="s">
        <v>224</v>
      </c>
      <c r="G46" s="116" t="s">
        <v>225</v>
      </c>
      <c r="H46" s="116" t="s">
        <v>226</v>
      </c>
      <c r="I46" s="116"/>
      <c r="J46" s="116"/>
      <c r="K46" s="116" t="s">
        <v>44</v>
      </c>
      <c r="L46" s="25">
        <v>20</v>
      </c>
      <c r="M46" s="62">
        <v>710000000</v>
      </c>
      <c r="N46" s="32" t="s">
        <v>35</v>
      </c>
      <c r="O46" s="62" t="s">
        <v>52</v>
      </c>
      <c r="P46" s="32" t="s">
        <v>35</v>
      </c>
      <c r="Q46" s="116" t="s">
        <v>56</v>
      </c>
      <c r="R46" s="116" t="s">
        <v>239</v>
      </c>
      <c r="S46" s="116" t="s">
        <v>184</v>
      </c>
      <c r="T46" s="116">
        <v>715</v>
      </c>
      <c r="U46" s="116" t="s">
        <v>206</v>
      </c>
      <c r="V46" s="116">
        <v>70</v>
      </c>
      <c r="W46" s="119">
        <f t="shared" si="4"/>
        <v>14000</v>
      </c>
      <c r="X46" s="119">
        <v>980000</v>
      </c>
      <c r="Y46" s="120">
        <v>1097600</v>
      </c>
      <c r="Z46" s="116" t="s">
        <v>185</v>
      </c>
      <c r="AA46" s="116">
        <v>2014</v>
      </c>
      <c r="AB46" s="116"/>
    </row>
    <row r="47" spans="1:28" ht="51">
      <c r="A47" s="9" t="s">
        <v>238</v>
      </c>
      <c r="B47" s="58" t="s">
        <v>249</v>
      </c>
      <c r="C47" s="62" t="s">
        <v>34</v>
      </c>
      <c r="D47" s="115" t="s">
        <v>227</v>
      </c>
      <c r="E47" s="116" t="s">
        <v>228</v>
      </c>
      <c r="F47" s="116" t="s">
        <v>229</v>
      </c>
      <c r="G47" s="116" t="s">
        <v>230</v>
      </c>
      <c r="H47" s="116" t="s">
        <v>231</v>
      </c>
      <c r="I47" s="116"/>
      <c r="J47" s="116"/>
      <c r="K47" s="116" t="s">
        <v>44</v>
      </c>
      <c r="L47" s="25">
        <v>20</v>
      </c>
      <c r="M47" s="62">
        <v>710000000</v>
      </c>
      <c r="N47" s="32" t="s">
        <v>35</v>
      </c>
      <c r="O47" s="62" t="s">
        <v>52</v>
      </c>
      <c r="P47" s="32" t="s">
        <v>35</v>
      </c>
      <c r="Q47" s="116" t="s">
        <v>56</v>
      </c>
      <c r="R47" s="116" t="s">
        <v>239</v>
      </c>
      <c r="S47" s="116" t="s">
        <v>184</v>
      </c>
      <c r="T47" s="116">
        <v>796</v>
      </c>
      <c r="U47" s="116" t="s">
        <v>57</v>
      </c>
      <c r="V47" s="116">
        <v>70</v>
      </c>
      <c r="W47" s="119">
        <f t="shared" si="4"/>
        <v>6000</v>
      </c>
      <c r="X47" s="119">
        <v>420000</v>
      </c>
      <c r="Y47" s="120">
        <v>470400.00000000006</v>
      </c>
      <c r="Z47" s="116" t="s">
        <v>185</v>
      </c>
      <c r="AA47" s="116">
        <v>2014</v>
      </c>
      <c r="AB47" s="116"/>
    </row>
    <row r="48" spans="1:28" ht="51">
      <c r="A48" s="9" t="s">
        <v>238</v>
      </c>
      <c r="B48" s="58" t="s">
        <v>250</v>
      </c>
      <c r="C48" s="3" t="s">
        <v>34</v>
      </c>
      <c r="D48" s="117" t="s">
        <v>232</v>
      </c>
      <c r="E48" s="116" t="s">
        <v>233</v>
      </c>
      <c r="F48" s="118" t="s">
        <v>234</v>
      </c>
      <c r="G48" s="118" t="s">
        <v>235</v>
      </c>
      <c r="H48" s="118" t="s">
        <v>236</v>
      </c>
      <c r="I48" s="118"/>
      <c r="J48" s="118"/>
      <c r="K48" s="116" t="s">
        <v>44</v>
      </c>
      <c r="L48" s="25">
        <v>0</v>
      </c>
      <c r="M48" s="62">
        <v>710000000</v>
      </c>
      <c r="N48" s="32" t="s">
        <v>35</v>
      </c>
      <c r="O48" s="62" t="s">
        <v>52</v>
      </c>
      <c r="P48" s="32" t="s">
        <v>35</v>
      </c>
      <c r="Q48" s="116" t="s">
        <v>56</v>
      </c>
      <c r="R48" s="116" t="s">
        <v>239</v>
      </c>
      <c r="S48" s="118" t="s">
        <v>237</v>
      </c>
      <c r="T48" s="118">
        <v>796</v>
      </c>
      <c r="U48" s="118" t="s">
        <v>57</v>
      </c>
      <c r="V48" s="118">
        <v>70</v>
      </c>
      <c r="W48" s="119">
        <f t="shared" si="4"/>
        <v>1900</v>
      </c>
      <c r="X48" s="119">
        <v>133000</v>
      </c>
      <c r="Y48" s="120">
        <v>148960</v>
      </c>
      <c r="Z48" s="118"/>
      <c r="AA48" s="116">
        <v>2014</v>
      </c>
      <c r="AB48" s="118"/>
    </row>
    <row r="49" spans="1:28" ht="63.75">
      <c r="A49" s="9" t="s">
        <v>636</v>
      </c>
      <c r="B49" s="58" t="s">
        <v>649</v>
      </c>
      <c r="C49" s="128" t="s">
        <v>34</v>
      </c>
      <c r="D49" s="129" t="s">
        <v>284</v>
      </c>
      <c r="E49" s="131" t="s">
        <v>285</v>
      </c>
      <c r="F49" s="132" t="s">
        <v>286</v>
      </c>
      <c r="G49" s="132" t="s">
        <v>287</v>
      </c>
      <c r="H49" s="132" t="s">
        <v>288</v>
      </c>
      <c r="I49" s="132" t="s">
        <v>287</v>
      </c>
      <c r="J49" s="132" t="s">
        <v>289</v>
      </c>
      <c r="K49" s="116" t="s">
        <v>44</v>
      </c>
      <c r="L49" s="130">
        <v>20</v>
      </c>
      <c r="M49" s="62">
        <v>710000000</v>
      </c>
      <c r="N49" s="32" t="s">
        <v>35</v>
      </c>
      <c r="O49" s="62" t="s">
        <v>52</v>
      </c>
      <c r="P49" s="32" t="s">
        <v>290</v>
      </c>
      <c r="Q49" s="131" t="s">
        <v>56</v>
      </c>
      <c r="R49" s="131" t="s">
        <v>648</v>
      </c>
      <c r="S49" s="118" t="s">
        <v>291</v>
      </c>
      <c r="T49" s="118">
        <v>5111</v>
      </c>
      <c r="U49" s="118" t="s">
        <v>292</v>
      </c>
      <c r="V49" s="118">
        <v>350</v>
      </c>
      <c r="W49" s="119">
        <v>755.75892857142856</v>
      </c>
      <c r="X49" s="119">
        <v>264515.625</v>
      </c>
      <c r="Y49" s="120">
        <v>296257.5</v>
      </c>
      <c r="Z49" s="132" t="s">
        <v>185</v>
      </c>
      <c r="AA49" s="131">
        <v>2014</v>
      </c>
      <c r="AB49" s="132"/>
    </row>
    <row r="50" spans="1:28" ht="63.75">
      <c r="A50" s="9" t="s">
        <v>636</v>
      </c>
      <c r="B50" s="58" t="s">
        <v>650</v>
      </c>
      <c r="C50" s="128" t="s">
        <v>34</v>
      </c>
      <c r="D50" s="129" t="s">
        <v>293</v>
      </c>
      <c r="E50" s="131" t="s">
        <v>294</v>
      </c>
      <c r="F50" s="132" t="s">
        <v>295</v>
      </c>
      <c r="G50" s="132" t="s">
        <v>296</v>
      </c>
      <c r="H50" s="132" t="s">
        <v>297</v>
      </c>
      <c r="I50" s="132" t="s">
        <v>298</v>
      </c>
      <c r="J50" s="132" t="s">
        <v>299</v>
      </c>
      <c r="K50" s="116" t="s">
        <v>44</v>
      </c>
      <c r="L50" s="130">
        <v>20</v>
      </c>
      <c r="M50" s="62">
        <v>710000000</v>
      </c>
      <c r="N50" s="32" t="s">
        <v>35</v>
      </c>
      <c r="O50" s="62" t="s">
        <v>52</v>
      </c>
      <c r="P50" s="32" t="s">
        <v>290</v>
      </c>
      <c r="Q50" s="131" t="s">
        <v>56</v>
      </c>
      <c r="R50" s="131" t="s">
        <v>648</v>
      </c>
      <c r="S50" s="118" t="s">
        <v>291</v>
      </c>
      <c r="T50" s="118">
        <v>5111</v>
      </c>
      <c r="U50" s="118" t="s">
        <v>292</v>
      </c>
      <c r="V50" s="118">
        <v>10</v>
      </c>
      <c r="W50" s="119">
        <v>1339.2857142857142</v>
      </c>
      <c r="X50" s="119">
        <v>13392.857142857141</v>
      </c>
      <c r="Y50" s="120">
        <v>15000</v>
      </c>
      <c r="Z50" s="132" t="s">
        <v>185</v>
      </c>
      <c r="AA50" s="131">
        <v>2014</v>
      </c>
      <c r="AB50" s="132"/>
    </row>
    <row r="51" spans="1:28" ht="63.75">
      <c r="A51" s="9" t="s">
        <v>636</v>
      </c>
      <c r="B51" s="58" t="s">
        <v>651</v>
      </c>
      <c r="C51" s="128" t="s">
        <v>34</v>
      </c>
      <c r="D51" s="129" t="s">
        <v>300</v>
      </c>
      <c r="E51" s="131" t="s">
        <v>301</v>
      </c>
      <c r="F51" s="132" t="s">
        <v>302</v>
      </c>
      <c r="G51" s="132" t="s">
        <v>303</v>
      </c>
      <c r="H51" s="132" t="s">
        <v>304</v>
      </c>
      <c r="I51" s="132" t="s">
        <v>305</v>
      </c>
      <c r="J51" s="132" t="s">
        <v>306</v>
      </c>
      <c r="K51" s="116" t="s">
        <v>44</v>
      </c>
      <c r="L51" s="130">
        <v>20</v>
      </c>
      <c r="M51" s="62">
        <v>710000000</v>
      </c>
      <c r="N51" s="32" t="s">
        <v>35</v>
      </c>
      <c r="O51" s="62" t="s">
        <v>52</v>
      </c>
      <c r="P51" s="32" t="s">
        <v>290</v>
      </c>
      <c r="Q51" s="131" t="s">
        <v>56</v>
      </c>
      <c r="R51" s="131" t="s">
        <v>648</v>
      </c>
      <c r="S51" s="118" t="s">
        <v>291</v>
      </c>
      <c r="T51" s="118">
        <v>5111</v>
      </c>
      <c r="U51" s="118" t="s">
        <v>292</v>
      </c>
      <c r="V51" s="118">
        <v>200</v>
      </c>
      <c r="W51" s="119">
        <v>140.80357142857144</v>
      </c>
      <c r="X51" s="119">
        <v>28160.714285714286</v>
      </c>
      <c r="Y51" s="120">
        <v>31540.000000000004</v>
      </c>
      <c r="Z51" s="132" t="s">
        <v>185</v>
      </c>
      <c r="AA51" s="131">
        <v>2014</v>
      </c>
      <c r="AB51" s="132"/>
    </row>
    <row r="52" spans="1:28" ht="63.75">
      <c r="A52" s="9" t="s">
        <v>636</v>
      </c>
      <c r="B52" s="58" t="s">
        <v>652</v>
      </c>
      <c r="C52" s="128" t="s">
        <v>34</v>
      </c>
      <c r="D52" s="129" t="s">
        <v>307</v>
      </c>
      <c r="E52" s="131" t="s">
        <v>308</v>
      </c>
      <c r="F52" s="132" t="s">
        <v>309</v>
      </c>
      <c r="G52" s="132" t="s">
        <v>310</v>
      </c>
      <c r="H52" s="132" t="s">
        <v>311</v>
      </c>
      <c r="I52" s="132" t="s">
        <v>312</v>
      </c>
      <c r="J52" s="132" t="s">
        <v>313</v>
      </c>
      <c r="K52" s="116" t="s">
        <v>44</v>
      </c>
      <c r="L52" s="130">
        <v>20</v>
      </c>
      <c r="M52" s="62">
        <v>710000000</v>
      </c>
      <c r="N52" s="32" t="s">
        <v>35</v>
      </c>
      <c r="O52" s="62" t="s">
        <v>52</v>
      </c>
      <c r="P52" s="32" t="s">
        <v>290</v>
      </c>
      <c r="Q52" s="131" t="s">
        <v>56</v>
      </c>
      <c r="R52" s="131" t="s">
        <v>648</v>
      </c>
      <c r="S52" s="118" t="s">
        <v>291</v>
      </c>
      <c r="T52" s="118">
        <v>736</v>
      </c>
      <c r="U52" s="118" t="s">
        <v>314</v>
      </c>
      <c r="V52" s="118">
        <v>100</v>
      </c>
      <c r="W52" s="119">
        <v>13303.571428571428</v>
      </c>
      <c r="X52" s="119">
        <v>1330357.1428571427</v>
      </c>
      <c r="Y52" s="120">
        <v>1490000</v>
      </c>
      <c r="Z52" s="132" t="s">
        <v>185</v>
      </c>
      <c r="AA52" s="131">
        <v>2014</v>
      </c>
      <c r="AB52" s="132"/>
    </row>
    <row r="53" spans="1:28" ht="63.75">
      <c r="A53" s="9" t="s">
        <v>636</v>
      </c>
      <c r="B53" s="58" t="s">
        <v>653</v>
      </c>
      <c r="C53" s="128" t="s">
        <v>34</v>
      </c>
      <c r="D53" s="129" t="s">
        <v>315</v>
      </c>
      <c r="E53" s="131" t="s">
        <v>316</v>
      </c>
      <c r="F53" s="132" t="s">
        <v>316</v>
      </c>
      <c r="G53" s="132" t="s">
        <v>637</v>
      </c>
      <c r="H53" s="132" t="s">
        <v>317</v>
      </c>
      <c r="I53" s="132" t="s">
        <v>318</v>
      </c>
      <c r="J53" s="132" t="s">
        <v>319</v>
      </c>
      <c r="K53" s="116" t="s">
        <v>44</v>
      </c>
      <c r="L53" s="130">
        <v>0</v>
      </c>
      <c r="M53" s="62">
        <v>710000000</v>
      </c>
      <c r="N53" s="32" t="s">
        <v>35</v>
      </c>
      <c r="O53" s="62" t="s">
        <v>52</v>
      </c>
      <c r="P53" s="32" t="s">
        <v>290</v>
      </c>
      <c r="Q53" s="131" t="s">
        <v>56</v>
      </c>
      <c r="R53" s="131" t="s">
        <v>648</v>
      </c>
      <c r="S53" s="118" t="s">
        <v>51</v>
      </c>
      <c r="T53" s="118">
        <v>704</v>
      </c>
      <c r="U53" s="118" t="s">
        <v>320</v>
      </c>
      <c r="V53" s="118">
        <v>20</v>
      </c>
      <c r="W53" s="119">
        <v>118.74999999999997</v>
      </c>
      <c r="X53" s="119">
        <v>2374.9999999999995</v>
      </c>
      <c r="Y53" s="120">
        <v>2659.9999999999995</v>
      </c>
      <c r="Z53" s="132"/>
      <c r="AA53" s="131">
        <v>2014</v>
      </c>
      <c r="AB53" s="132"/>
    </row>
    <row r="54" spans="1:28" ht="63.75">
      <c r="A54" s="9" t="s">
        <v>636</v>
      </c>
      <c r="B54" s="58" t="s">
        <v>654</v>
      </c>
      <c r="C54" s="128" t="s">
        <v>34</v>
      </c>
      <c r="D54" s="129" t="s">
        <v>321</v>
      </c>
      <c r="E54" s="131" t="s">
        <v>322</v>
      </c>
      <c r="F54" s="132" t="s">
        <v>323</v>
      </c>
      <c r="G54" s="132" t="s">
        <v>324</v>
      </c>
      <c r="H54" s="132" t="s">
        <v>325</v>
      </c>
      <c r="I54" s="132" t="s">
        <v>326</v>
      </c>
      <c r="J54" s="132" t="s">
        <v>327</v>
      </c>
      <c r="K54" s="116" t="s">
        <v>44</v>
      </c>
      <c r="L54" s="130">
        <v>0</v>
      </c>
      <c r="M54" s="62">
        <v>710000000</v>
      </c>
      <c r="N54" s="32" t="s">
        <v>35</v>
      </c>
      <c r="O54" s="62" t="s">
        <v>52</v>
      </c>
      <c r="P54" s="32" t="s">
        <v>290</v>
      </c>
      <c r="Q54" s="131" t="s">
        <v>56</v>
      </c>
      <c r="R54" s="131" t="s">
        <v>648</v>
      </c>
      <c r="S54" s="118" t="s">
        <v>51</v>
      </c>
      <c r="T54" s="118">
        <v>796</v>
      </c>
      <c r="U54" s="118" t="s">
        <v>328</v>
      </c>
      <c r="V54" s="118">
        <v>300</v>
      </c>
      <c r="W54" s="119">
        <v>65.178571428571416</v>
      </c>
      <c r="X54" s="119">
        <v>19553.571428571424</v>
      </c>
      <c r="Y54" s="120">
        <v>21899.999999999996</v>
      </c>
      <c r="Z54" s="132"/>
      <c r="AA54" s="131">
        <v>2014</v>
      </c>
      <c r="AB54" s="132"/>
    </row>
    <row r="55" spans="1:28" ht="63.75">
      <c r="A55" s="9" t="s">
        <v>636</v>
      </c>
      <c r="B55" s="58" t="s">
        <v>655</v>
      </c>
      <c r="C55" s="128" t="s">
        <v>34</v>
      </c>
      <c r="D55" s="129" t="s">
        <v>315</v>
      </c>
      <c r="E55" s="131" t="s">
        <v>316</v>
      </c>
      <c r="F55" s="132" t="s">
        <v>316</v>
      </c>
      <c r="G55" s="132" t="s">
        <v>637</v>
      </c>
      <c r="H55" s="132" t="s">
        <v>329</v>
      </c>
      <c r="I55" s="132" t="s">
        <v>638</v>
      </c>
      <c r="J55" s="132" t="s">
        <v>329</v>
      </c>
      <c r="K55" s="116" t="s">
        <v>44</v>
      </c>
      <c r="L55" s="130">
        <v>0</v>
      </c>
      <c r="M55" s="62">
        <v>710000000</v>
      </c>
      <c r="N55" s="32" t="s">
        <v>35</v>
      </c>
      <c r="O55" s="62" t="s">
        <v>52</v>
      </c>
      <c r="P55" s="32" t="s">
        <v>290</v>
      </c>
      <c r="Q55" s="131" t="s">
        <v>56</v>
      </c>
      <c r="R55" s="131" t="s">
        <v>648</v>
      </c>
      <c r="S55" s="118" t="s">
        <v>51</v>
      </c>
      <c r="T55" s="118">
        <v>704</v>
      </c>
      <c r="U55" s="118" t="s">
        <v>320</v>
      </c>
      <c r="V55" s="118">
        <v>100</v>
      </c>
      <c r="W55" s="119">
        <v>279.91071428571428</v>
      </c>
      <c r="X55" s="119">
        <v>27991.071428571428</v>
      </c>
      <c r="Y55" s="120">
        <v>31350</v>
      </c>
      <c r="Z55" s="132"/>
      <c r="AA55" s="131">
        <v>2014</v>
      </c>
      <c r="AB55" s="132"/>
    </row>
    <row r="56" spans="1:28" ht="63.75">
      <c r="A56" s="9" t="s">
        <v>636</v>
      </c>
      <c r="B56" s="58" t="s">
        <v>656</v>
      </c>
      <c r="C56" s="128" t="s">
        <v>34</v>
      </c>
      <c r="D56" s="129" t="s">
        <v>330</v>
      </c>
      <c r="E56" s="131" t="s">
        <v>331</v>
      </c>
      <c r="F56" s="132" t="s">
        <v>332</v>
      </c>
      <c r="G56" s="132" t="s">
        <v>333</v>
      </c>
      <c r="H56" s="132" t="s">
        <v>334</v>
      </c>
      <c r="I56" s="132" t="s">
        <v>639</v>
      </c>
      <c r="J56" s="132" t="s">
        <v>640</v>
      </c>
      <c r="K56" s="116" t="s">
        <v>44</v>
      </c>
      <c r="L56" s="130">
        <v>0</v>
      </c>
      <c r="M56" s="62">
        <v>710000000</v>
      </c>
      <c r="N56" s="32" t="s">
        <v>35</v>
      </c>
      <c r="O56" s="62" t="s">
        <v>52</v>
      </c>
      <c r="P56" s="32" t="s">
        <v>290</v>
      </c>
      <c r="Q56" s="131" t="s">
        <v>56</v>
      </c>
      <c r="R56" s="131" t="s">
        <v>648</v>
      </c>
      <c r="S56" s="118" t="s">
        <v>51</v>
      </c>
      <c r="T56" s="118">
        <v>796</v>
      </c>
      <c r="U56" s="118" t="s">
        <v>328</v>
      </c>
      <c r="V56" s="118">
        <v>100</v>
      </c>
      <c r="W56" s="119">
        <v>2232.1428571428569</v>
      </c>
      <c r="X56" s="119">
        <v>223214.28571428568</v>
      </c>
      <c r="Y56" s="120">
        <v>250000</v>
      </c>
      <c r="Z56" s="132"/>
      <c r="AA56" s="131">
        <v>2014</v>
      </c>
      <c r="AB56" s="132"/>
    </row>
    <row r="57" spans="1:28" ht="63.75">
      <c r="A57" s="9" t="s">
        <v>636</v>
      </c>
      <c r="B57" s="58" t="s">
        <v>657</v>
      </c>
      <c r="C57" s="128" t="s">
        <v>34</v>
      </c>
      <c r="D57" s="129" t="s">
        <v>335</v>
      </c>
      <c r="E57" s="131" t="s">
        <v>336</v>
      </c>
      <c r="F57" s="132" t="s">
        <v>336</v>
      </c>
      <c r="G57" s="132" t="s">
        <v>337</v>
      </c>
      <c r="H57" s="132" t="s">
        <v>338</v>
      </c>
      <c r="I57" s="132" t="s">
        <v>339</v>
      </c>
      <c r="J57" s="132" t="s">
        <v>340</v>
      </c>
      <c r="K57" s="116" t="s">
        <v>44</v>
      </c>
      <c r="L57" s="130">
        <v>0</v>
      </c>
      <c r="M57" s="62">
        <v>710000000</v>
      </c>
      <c r="N57" s="32" t="s">
        <v>35</v>
      </c>
      <c r="O57" s="62" t="s">
        <v>52</v>
      </c>
      <c r="P57" s="32" t="s">
        <v>290</v>
      </c>
      <c r="Q57" s="131" t="s">
        <v>56</v>
      </c>
      <c r="R57" s="131" t="s">
        <v>648</v>
      </c>
      <c r="S57" s="118" t="s">
        <v>51</v>
      </c>
      <c r="T57" s="118">
        <v>796</v>
      </c>
      <c r="U57" s="118" t="s">
        <v>328</v>
      </c>
      <c r="V57" s="118">
        <v>100</v>
      </c>
      <c r="W57" s="119">
        <v>89.285714285714278</v>
      </c>
      <c r="X57" s="119">
        <v>8928.5714285714275</v>
      </c>
      <c r="Y57" s="120">
        <v>10000</v>
      </c>
      <c r="Z57" s="132"/>
      <c r="AA57" s="131">
        <v>2014</v>
      </c>
      <c r="AB57" s="132"/>
    </row>
    <row r="58" spans="1:28" ht="63.75">
      <c r="A58" s="9" t="s">
        <v>636</v>
      </c>
      <c r="B58" s="58" t="s">
        <v>658</v>
      </c>
      <c r="C58" s="128" t="s">
        <v>34</v>
      </c>
      <c r="D58" s="129" t="s">
        <v>341</v>
      </c>
      <c r="E58" s="131" t="s">
        <v>342</v>
      </c>
      <c r="F58" s="132" t="s">
        <v>343</v>
      </c>
      <c r="G58" s="132" t="s">
        <v>344</v>
      </c>
      <c r="H58" s="132" t="s">
        <v>345</v>
      </c>
      <c r="I58" s="132" t="s">
        <v>344</v>
      </c>
      <c r="J58" s="132" t="s">
        <v>345</v>
      </c>
      <c r="K58" s="116" t="s">
        <v>44</v>
      </c>
      <c r="L58" s="130">
        <v>20</v>
      </c>
      <c r="M58" s="62">
        <v>710000000</v>
      </c>
      <c r="N58" s="32" t="s">
        <v>35</v>
      </c>
      <c r="O58" s="62" t="s">
        <v>52</v>
      </c>
      <c r="P58" s="32" t="s">
        <v>290</v>
      </c>
      <c r="Q58" s="131" t="s">
        <v>56</v>
      </c>
      <c r="R58" s="131" t="s">
        <v>648</v>
      </c>
      <c r="S58" s="118" t="s">
        <v>291</v>
      </c>
      <c r="T58" s="118">
        <v>796</v>
      </c>
      <c r="U58" s="118" t="s">
        <v>328</v>
      </c>
      <c r="V58" s="118">
        <v>2000</v>
      </c>
      <c r="W58" s="119">
        <v>39.017857142857139</v>
      </c>
      <c r="X58" s="119">
        <v>78035.714285714275</v>
      </c>
      <c r="Y58" s="120">
        <v>87400</v>
      </c>
      <c r="Z58" s="132" t="s">
        <v>185</v>
      </c>
      <c r="AA58" s="131">
        <v>2014</v>
      </c>
      <c r="AB58" s="132"/>
    </row>
    <row r="59" spans="1:28" ht="63.75">
      <c r="A59" s="9" t="s">
        <v>636</v>
      </c>
      <c r="B59" s="58" t="s">
        <v>659</v>
      </c>
      <c r="C59" s="128" t="s">
        <v>34</v>
      </c>
      <c r="D59" s="129" t="s">
        <v>346</v>
      </c>
      <c r="E59" s="131" t="s">
        <v>347</v>
      </c>
      <c r="F59" s="132" t="s">
        <v>348</v>
      </c>
      <c r="G59" s="132" t="s">
        <v>641</v>
      </c>
      <c r="H59" s="132" t="s">
        <v>350</v>
      </c>
      <c r="I59" s="132" t="s">
        <v>349</v>
      </c>
      <c r="J59" s="132" t="s">
        <v>351</v>
      </c>
      <c r="K59" s="116" t="s">
        <v>44</v>
      </c>
      <c r="L59" s="130">
        <v>20</v>
      </c>
      <c r="M59" s="62">
        <v>710000000</v>
      </c>
      <c r="N59" s="32" t="s">
        <v>35</v>
      </c>
      <c r="O59" s="62" t="s">
        <v>52</v>
      </c>
      <c r="P59" s="32" t="s">
        <v>290</v>
      </c>
      <c r="Q59" s="131" t="s">
        <v>56</v>
      </c>
      <c r="R59" s="131" t="s">
        <v>648</v>
      </c>
      <c r="S59" s="118" t="s">
        <v>291</v>
      </c>
      <c r="T59" s="118">
        <v>796</v>
      </c>
      <c r="U59" s="118" t="s">
        <v>328</v>
      </c>
      <c r="V59" s="118">
        <v>200</v>
      </c>
      <c r="W59" s="119">
        <v>105.35714285714285</v>
      </c>
      <c r="X59" s="119">
        <v>21071.428571428569</v>
      </c>
      <c r="Y59" s="120">
        <v>23600</v>
      </c>
      <c r="Z59" s="132" t="s">
        <v>185</v>
      </c>
      <c r="AA59" s="131">
        <v>2014</v>
      </c>
      <c r="AB59" s="132"/>
    </row>
    <row r="60" spans="1:28" ht="63.75">
      <c r="A60" s="9" t="s">
        <v>636</v>
      </c>
      <c r="B60" s="58" t="s">
        <v>660</v>
      </c>
      <c r="C60" s="128" t="s">
        <v>34</v>
      </c>
      <c r="D60" s="129" t="s">
        <v>352</v>
      </c>
      <c r="E60" s="131" t="s">
        <v>353</v>
      </c>
      <c r="F60" s="132" t="s">
        <v>353</v>
      </c>
      <c r="G60" s="132" t="s">
        <v>354</v>
      </c>
      <c r="H60" s="132" t="s">
        <v>355</v>
      </c>
      <c r="I60" s="132" t="s">
        <v>356</v>
      </c>
      <c r="J60" s="132" t="s">
        <v>357</v>
      </c>
      <c r="K60" s="116" t="s">
        <v>44</v>
      </c>
      <c r="L60" s="130">
        <v>0</v>
      </c>
      <c r="M60" s="62">
        <v>710000000</v>
      </c>
      <c r="N60" s="32" t="s">
        <v>35</v>
      </c>
      <c r="O60" s="62" t="s">
        <v>52</v>
      </c>
      <c r="P60" s="32" t="s">
        <v>290</v>
      </c>
      <c r="Q60" s="131" t="s">
        <v>56</v>
      </c>
      <c r="R60" s="131" t="s">
        <v>648</v>
      </c>
      <c r="S60" s="118" t="s">
        <v>51</v>
      </c>
      <c r="T60" s="118">
        <v>796</v>
      </c>
      <c r="U60" s="118" t="s">
        <v>328</v>
      </c>
      <c r="V60" s="118">
        <v>200</v>
      </c>
      <c r="W60" s="119">
        <v>495.60714285714283</v>
      </c>
      <c r="X60" s="119">
        <v>99121.428571428565</v>
      </c>
      <c r="Y60" s="120">
        <v>111016</v>
      </c>
      <c r="Z60" s="132"/>
      <c r="AA60" s="131">
        <v>2014</v>
      </c>
      <c r="AB60" s="132"/>
    </row>
    <row r="61" spans="1:28" ht="63.75">
      <c r="A61" s="9" t="s">
        <v>636</v>
      </c>
      <c r="B61" s="58" t="s">
        <v>661</v>
      </c>
      <c r="C61" s="128" t="s">
        <v>34</v>
      </c>
      <c r="D61" s="129" t="s">
        <v>358</v>
      </c>
      <c r="E61" s="131" t="s">
        <v>359</v>
      </c>
      <c r="F61" s="132" t="s">
        <v>353</v>
      </c>
      <c r="G61" s="132" t="s">
        <v>360</v>
      </c>
      <c r="H61" s="132" t="s">
        <v>361</v>
      </c>
      <c r="I61" s="132" t="s">
        <v>362</v>
      </c>
      <c r="J61" s="132" t="s">
        <v>363</v>
      </c>
      <c r="K61" s="116" t="s">
        <v>44</v>
      </c>
      <c r="L61" s="130">
        <v>0</v>
      </c>
      <c r="M61" s="62">
        <v>710000000</v>
      </c>
      <c r="N61" s="32" t="s">
        <v>35</v>
      </c>
      <c r="O61" s="62" t="s">
        <v>52</v>
      </c>
      <c r="P61" s="32" t="s">
        <v>290</v>
      </c>
      <c r="Q61" s="131" t="s">
        <v>56</v>
      </c>
      <c r="R61" s="131" t="s">
        <v>648</v>
      </c>
      <c r="S61" s="118" t="s">
        <v>51</v>
      </c>
      <c r="T61" s="118">
        <v>796</v>
      </c>
      <c r="U61" s="118" t="s">
        <v>328</v>
      </c>
      <c r="V61" s="118">
        <v>200</v>
      </c>
      <c r="W61" s="119">
        <v>492.8125</v>
      </c>
      <c r="X61" s="119">
        <v>98562.5</v>
      </c>
      <c r="Y61" s="120">
        <v>110390.00000000001</v>
      </c>
      <c r="Z61" s="132"/>
      <c r="AA61" s="131">
        <v>2014</v>
      </c>
      <c r="AB61" s="132"/>
    </row>
    <row r="62" spans="1:28" ht="63.75">
      <c r="A62" s="9" t="s">
        <v>636</v>
      </c>
      <c r="B62" s="58" t="s">
        <v>662</v>
      </c>
      <c r="C62" s="128" t="s">
        <v>34</v>
      </c>
      <c r="D62" s="129" t="s">
        <v>364</v>
      </c>
      <c r="E62" s="131" t="s">
        <v>365</v>
      </c>
      <c r="F62" s="132" t="s">
        <v>366</v>
      </c>
      <c r="G62" s="132" t="s">
        <v>367</v>
      </c>
      <c r="H62" s="132" t="s">
        <v>368</v>
      </c>
      <c r="I62" s="132" t="s">
        <v>369</v>
      </c>
      <c r="J62" s="132" t="s">
        <v>370</v>
      </c>
      <c r="K62" s="116" t="s">
        <v>44</v>
      </c>
      <c r="L62" s="130">
        <v>0</v>
      </c>
      <c r="M62" s="62">
        <v>710000000</v>
      </c>
      <c r="N62" s="32" t="s">
        <v>35</v>
      </c>
      <c r="O62" s="62" t="s">
        <v>52</v>
      </c>
      <c r="P62" s="32" t="s">
        <v>290</v>
      </c>
      <c r="Q62" s="131" t="s">
        <v>56</v>
      </c>
      <c r="R62" s="131" t="s">
        <v>648</v>
      </c>
      <c r="S62" s="118" t="s">
        <v>51</v>
      </c>
      <c r="T62" s="118">
        <v>778</v>
      </c>
      <c r="U62" s="118" t="s">
        <v>371</v>
      </c>
      <c r="V62" s="118">
        <v>5000</v>
      </c>
      <c r="W62" s="119">
        <v>12.499999999999998</v>
      </c>
      <c r="X62" s="119">
        <v>62499.999999999993</v>
      </c>
      <c r="Y62" s="120">
        <v>70000</v>
      </c>
      <c r="Z62" s="132"/>
      <c r="AA62" s="131">
        <v>2014</v>
      </c>
      <c r="AB62" s="132"/>
    </row>
    <row r="63" spans="1:28" ht="63.75">
      <c r="A63" s="9" t="s">
        <v>636</v>
      </c>
      <c r="B63" s="58" t="s">
        <v>663</v>
      </c>
      <c r="C63" s="128" t="s">
        <v>34</v>
      </c>
      <c r="D63" s="129" t="s">
        <v>372</v>
      </c>
      <c r="E63" s="131" t="s">
        <v>373</v>
      </c>
      <c r="F63" s="132" t="s">
        <v>374</v>
      </c>
      <c r="G63" s="132" t="s">
        <v>375</v>
      </c>
      <c r="H63" s="132" t="s">
        <v>374</v>
      </c>
      <c r="I63" s="132" t="s">
        <v>376</v>
      </c>
      <c r="J63" s="132" t="s">
        <v>374</v>
      </c>
      <c r="K63" s="116" t="s">
        <v>44</v>
      </c>
      <c r="L63" s="130">
        <v>0</v>
      </c>
      <c r="M63" s="62">
        <v>710000000</v>
      </c>
      <c r="N63" s="32" t="s">
        <v>35</v>
      </c>
      <c r="O63" s="62" t="s">
        <v>52</v>
      </c>
      <c r="P63" s="32" t="s">
        <v>290</v>
      </c>
      <c r="Q63" s="131" t="s">
        <v>56</v>
      </c>
      <c r="R63" s="131" t="s">
        <v>648</v>
      </c>
      <c r="S63" s="118" t="s">
        <v>51</v>
      </c>
      <c r="T63" s="118">
        <v>778</v>
      </c>
      <c r="U63" s="118" t="s">
        <v>371</v>
      </c>
      <c r="V63" s="118">
        <v>100</v>
      </c>
      <c r="W63" s="119">
        <v>2209.8214285714284</v>
      </c>
      <c r="X63" s="119">
        <v>220982.14285714284</v>
      </c>
      <c r="Y63" s="120">
        <v>247500</v>
      </c>
      <c r="Z63" s="132"/>
      <c r="AA63" s="131">
        <v>2014</v>
      </c>
      <c r="AB63" s="132"/>
    </row>
    <row r="64" spans="1:28" ht="63.75">
      <c r="A64" s="9" t="s">
        <v>636</v>
      </c>
      <c r="B64" s="58" t="s">
        <v>664</v>
      </c>
      <c r="C64" s="128" t="s">
        <v>34</v>
      </c>
      <c r="D64" s="129" t="s">
        <v>377</v>
      </c>
      <c r="E64" s="131" t="s">
        <v>378</v>
      </c>
      <c r="F64" s="132" t="s">
        <v>379</v>
      </c>
      <c r="G64" s="132" t="s">
        <v>380</v>
      </c>
      <c r="H64" s="132" t="s">
        <v>381</v>
      </c>
      <c r="I64" s="132" t="s">
        <v>382</v>
      </c>
      <c r="J64" s="132" t="s">
        <v>383</v>
      </c>
      <c r="K64" s="116" t="s">
        <v>44</v>
      </c>
      <c r="L64" s="130">
        <v>20</v>
      </c>
      <c r="M64" s="62">
        <v>710000000</v>
      </c>
      <c r="N64" s="32" t="s">
        <v>35</v>
      </c>
      <c r="O64" s="62" t="s">
        <v>52</v>
      </c>
      <c r="P64" s="32" t="s">
        <v>290</v>
      </c>
      <c r="Q64" s="131" t="s">
        <v>56</v>
      </c>
      <c r="R64" s="131" t="s">
        <v>648</v>
      </c>
      <c r="S64" s="118" t="s">
        <v>291</v>
      </c>
      <c r="T64" s="118">
        <v>796</v>
      </c>
      <c r="U64" s="118" t="s">
        <v>328</v>
      </c>
      <c r="V64" s="118">
        <v>20</v>
      </c>
      <c r="W64" s="119">
        <v>559.82142857142856</v>
      </c>
      <c r="X64" s="119">
        <v>11196.428571428571</v>
      </c>
      <c r="Y64" s="120">
        <v>12540</v>
      </c>
      <c r="Z64" s="132" t="s">
        <v>185</v>
      </c>
      <c r="AA64" s="131">
        <v>2014</v>
      </c>
      <c r="AB64" s="132"/>
    </row>
    <row r="65" spans="1:28" ht="63.75">
      <c r="A65" s="9" t="s">
        <v>636</v>
      </c>
      <c r="B65" s="58" t="s">
        <v>665</v>
      </c>
      <c r="C65" s="128" t="s">
        <v>34</v>
      </c>
      <c r="D65" s="129" t="s">
        <v>384</v>
      </c>
      <c r="E65" s="131" t="s">
        <v>353</v>
      </c>
      <c r="F65" s="132" t="s">
        <v>353</v>
      </c>
      <c r="G65" s="132" t="s">
        <v>385</v>
      </c>
      <c r="H65" s="132" t="s">
        <v>386</v>
      </c>
      <c r="I65" s="132" t="s">
        <v>387</v>
      </c>
      <c r="J65" s="132" t="s">
        <v>388</v>
      </c>
      <c r="K65" s="116" t="s">
        <v>44</v>
      </c>
      <c r="L65" s="130">
        <v>0</v>
      </c>
      <c r="M65" s="62">
        <v>710000000</v>
      </c>
      <c r="N65" s="32" t="s">
        <v>35</v>
      </c>
      <c r="O65" s="62" t="s">
        <v>52</v>
      </c>
      <c r="P65" s="32" t="s">
        <v>290</v>
      </c>
      <c r="Q65" s="131" t="s">
        <v>56</v>
      </c>
      <c r="R65" s="131" t="s">
        <v>648</v>
      </c>
      <c r="S65" s="118" t="s">
        <v>51</v>
      </c>
      <c r="T65" s="118">
        <v>796</v>
      </c>
      <c r="U65" s="118" t="s">
        <v>328</v>
      </c>
      <c r="V65" s="118">
        <v>250</v>
      </c>
      <c r="W65" s="119">
        <v>261.25</v>
      </c>
      <c r="X65" s="119">
        <v>65312.5</v>
      </c>
      <c r="Y65" s="120">
        <v>73150</v>
      </c>
      <c r="Z65" s="132"/>
      <c r="AA65" s="131">
        <v>2014</v>
      </c>
      <c r="AB65" s="132"/>
    </row>
    <row r="66" spans="1:28" ht="63.75">
      <c r="A66" s="9" t="s">
        <v>636</v>
      </c>
      <c r="B66" s="58" t="s">
        <v>666</v>
      </c>
      <c r="C66" s="128" t="s">
        <v>34</v>
      </c>
      <c r="D66" s="129" t="s">
        <v>389</v>
      </c>
      <c r="E66" s="131" t="s">
        <v>390</v>
      </c>
      <c r="F66" s="132" t="s">
        <v>391</v>
      </c>
      <c r="G66" s="132" t="s">
        <v>392</v>
      </c>
      <c r="H66" s="132" t="s">
        <v>393</v>
      </c>
      <c r="I66" s="132" t="s">
        <v>642</v>
      </c>
      <c r="J66" s="132" t="s">
        <v>643</v>
      </c>
      <c r="K66" s="116" t="s">
        <v>44</v>
      </c>
      <c r="L66" s="130">
        <v>20</v>
      </c>
      <c r="M66" s="62">
        <v>710000000</v>
      </c>
      <c r="N66" s="32" t="s">
        <v>35</v>
      </c>
      <c r="O66" s="62" t="s">
        <v>52</v>
      </c>
      <c r="P66" s="32" t="s">
        <v>290</v>
      </c>
      <c r="Q66" s="131" t="s">
        <v>56</v>
      </c>
      <c r="R66" s="131" t="s">
        <v>648</v>
      </c>
      <c r="S66" s="118" t="s">
        <v>291</v>
      </c>
      <c r="T66" s="118">
        <v>796</v>
      </c>
      <c r="U66" s="118" t="s">
        <v>328</v>
      </c>
      <c r="V66" s="118">
        <v>110</v>
      </c>
      <c r="W66" s="119">
        <v>331.24999999999994</v>
      </c>
      <c r="X66" s="119">
        <v>36437.499999999993</v>
      </c>
      <c r="Y66" s="120">
        <v>40809.999999999993</v>
      </c>
      <c r="Z66" s="132" t="s">
        <v>185</v>
      </c>
      <c r="AA66" s="131">
        <v>2014</v>
      </c>
      <c r="AB66" s="132"/>
    </row>
    <row r="67" spans="1:28" ht="63.75">
      <c r="A67" s="9" t="s">
        <v>636</v>
      </c>
      <c r="B67" s="58" t="s">
        <v>667</v>
      </c>
      <c r="C67" s="128" t="s">
        <v>34</v>
      </c>
      <c r="D67" s="129" t="s">
        <v>394</v>
      </c>
      <c r="E67" s="131" t="s">
        <v>395</v>
      </c>
      <c r="F67" s="132" t="s">
        <v>391</v>
      </c>
      <c r="G67" s="132" t="s">
        <v>396</v>
      </c>
      <c r="H67" s="132" t="s">
        <v>397</v>
      </c>
      <c r="I67" s="132" t="s">
        <v>645</v>
      </c>
      <c r="J67" s="132" t="s">
        <v>644</v>
      </c>
      <c r="K67" s="116" t="s">
        <v>44</v>
      </c>
      <c r="L67" s="130">
        <v>20</v>
      </c>
      <c r="M67" s="62">
        <v>710000000</v>
      </c>
      <c r="N67" s="32" t="s">
        <v>35</v>
      </c>
      <c r="O67" s="62" t="s">
        <v>52</v>
      </c>
      <c r="P67" s="32" t="s">
        <v>290</v>
      </c>
      <c r="Q67" s="131" t="s">
        <v>56</v>
      </c>
      <c r="R67" s="131" t="s">
        <v>648</v>
      </c>
      <c r="S67" s="118" t="s">
        <v>291</v>
      </c>
      <c r="T67" s="118">
        <v>796</v>
      </c>
      <c r="U67" s="118" t="s">
        <v>328</v>
      </c>
      <c r="V67" s="118">
        <v>40</v>
      </c>
      <c r="W67" s="119">
        <v>1371.5625</v>
      </c>
      <c r="X67" s="119">
        <v>54862.5</v>
      </c>
      <c r="Y67" s="120">
        <v>61446.000000000007</v>
      </c>
      <c r="Z67" s="132" t="s">
        <v>185</v>
      </c>
      <c r="AA67" s="131">
        <v>2014</v>
      </c>
      <c r="AB67" s="132"/>
    </row>
    <row r="68" spans="1:28" ht="63.75">
      <c r="A68" s="9" t="s">
        <v>636</v>
      </c>
      <c r="B68" s="58" t="s">
        <v>668</v>
      </c>
      <c r="C68" s="128" t="s">
        <v>34</v>
      </c>
      <c r="D68" s="129" t="s">
        <v>398</v>
      </c>
      <c r="E68" s="131" t="s">
        <v>399</v>
      </c>
      <c r="F68" s="132" t="s">
        <v>400</v>
      </c>
      <c r="G68" s="132" t="s">
        <v>401</v>
      </c>
      <c r="H68" s="132" t="s">
        <v>402</v>
      </c>
      <c r="I68" s="132" t="s">
        <v>403</v>
      </c>
      <c r="J68" s="132" t="s">
        <v>404</v>
      </c>
      <c r="K68" s="116" t="s">
        <v>44</v>
      </c>
      <c r="L68" s="130">
        <v>20</v>
      </c>
      <c r="M68" s="62">
        <v>710000000</v>
      </c>
      <c r="N68" s="32" t="s">
        <v>35</v>
      </c>
      <c r="O68" s="62" t="s">
        <v>52</v>
      </c>
      <c r="P68" s="32" t="s">
        <v>290</v>
      </c>
      <c r="Q68" s="131" t="s">
        <v>56</v>
      </c>
      <c r="R68" s="131" t="s">
        <v>648</v>
      </c>
      <c r="S68" s="118" t="s">
        <v>291</v>
      </c>
      <c r="T68" s="118">
        <v>796</v>
      </c>
      <c r="U68" s="118" t="s">
        <v>328</v>
      </c>
      <c r="V68" s="118">
        <v>100</v>
      </c>
      <c r="W68" s="119">
        <v>446.42857142857139</v>
      </c>
      <c r="X68" s="119">
        <v>44642.857142857138</v>
      </c>
      <c r="Y68" s="120">
        <v>50000</v>
      </c>
      <c r="Z68" s="132" t="s">
        <v>185</v>
      </c>
      <c r="AA68" s="131">
        <v>2014</v>
      </c>
      <c r="AB68" s="132"/>
    </row>
    <row r="69" spans="1:28" ht="63.75">
      <c r="A69" s="9" t="s">
        <v>636</v>
      </c>
      <c r="B69" s="58" t="s">
        <v>669</v>
      </c>
      <c r="C69" s="128" t="s">
        <v>34</v>
      </c>
      <c r="D69" s="129" t="s">
        <v>405</v>
      </c>
      <c r="E69" s="131" t="s">
        <v>406</v>
      </c>
      <c r="F69" s="132" t="s">
        <v>407</v>
      </c>
      <c r="G69" s="132" t="s">
        <v>408</v>
      </c>
      <c r="H69" s="132" t="s">
        <v>409</v>
      </c>
      <c r="I69" s="132" t="s">
        <v>410</v>
      </c>
      <c r="J69" s="132" t="s">
        <v>411</v>
      </c>
      <c r="K69" s="116" t="s">
        <v>44</v>
      </c>
      <c r="L69" s="130">
        <v>20</v>
      </c>
      <c r="M69" s="62">
        <v>710000000</v>
      </c>
      <c r="N69" s="32" t="s">
        <v>35</v>
      </c>
      <c r="O69" s="62" t="s">
        <v>52</v>
      </c>
      <c r="P69" s="32" t="s">
        <v>290</v>
      </c>
      <c r="Q69" s="131" t="s">
        <v>56</v>
      </c>
      <c r="R69" s="131" t="s">
        <v>648</v>
      </c>
      <c r="S69" s="118" t="s">
        <v>291</v>
      </c>
      <c r="T69" s="118">
        <v>796</v>
      </c>
      <c r="U69" s="118" t="s">
        <v>328</v>
      </c>
      <c r="V69" s="118">
        <v>200</v>
      </c>
      <c r="W69" s="119">
        <v>66.964285714285708</v>
      </c>
      <c r="X69" s="119">
        <v>13392.857142857141</v>
      </c>
      <c r="Y69" s="120">
        <v>15000</v>
      </c>
      <c r="Z69" s="132" t="s">
        <v>185</v>
      </c>
      <c r="AA69" s="131">
        <v>2014</v>
      </c>
      <c r="AB69" s="132"/>
    </row>
    <row r="70" spans="1:28" ht="63.75">
      <c r="A70" s="9" t="s">
        <v>636</v>
      </c>
      <c r="B70" s="58" t="s">
        <v>670</v>
      </c>
      <c r="C70" s="128" t="s">
        <v>34</v>
      </c>
      <c r="D70" s="129" t="s">
        <v>412</v>
      </c>
      <c r="E70" s="131" t="s">
        <v>413</v>
      </c>
      <c r="F70" s="132" t="s">
        <v>413</v>
      </c>
      <c r="G70" s="132" t="s">
        <v>414</v>
      </c>
      <c r="H70" s="132" t="s">
        <v>415</v>
      </c>
      <c r="I70" s="132" t="s">
        <v>416</v>
      </c>
      <c r="J70" s="132" t="s">
        <v>417</v>
      </c>
      <c r="K70" s="116" t="s">
        <v>44</v>
      </c>
      <c r="L70" s="130">
        <v>20</v>
      </c>
      <c r="M70" s="62">
        <v>710000000</v>
      </c>
      <c r="N70" s="32" t="s">
        <v>35</v>
      </c>
      <c r="O70" s="62" t="s">
        <v>52</v>
      </c>
      <c r="P70" s="32" t="s">
        <v>290</v>
      </c>
      <c r="Q70" s="131" t="s">
        <v>56</v>
      </c>
      <c r="R70" s="131" t="s">
        <v>648</v>
      </c>
      <c r="S70" s="118" t="s">
        <v>291</v>
      </c>
      <c r="T70" s="118">
        <v>796</v>
      </c>
      <c r="U70" s="118" t="s">
        <v>328</v>
      </c>
      <c r="V70" s="118">
        <v>5</v>
      </c>
      <c r="W70" s="119">
        <v>13392.857142857141</v>
      </c>
      <c r="X70" s="119">
        <v>66964.28571428571</v>
      </c>
      <c r="Y70" s="120">
        <v>75000</v>
      </c>
      <c r="Z70" s="132" t="s">
        <v>185</v>
      </c>
      <c r="AA70" s="131">
        <v>2014</v>
      </c>
      <c r="AB70" s="132"/>
    </row>
    <row r="71" spans="1:28" ht="63.75">
      <c r="A71" s="9" t="s">
        <v>636</v>
      </c>
      <c r="B71" s="58" t="s">
        <v>671</v>
      </c>
      <c r="C71" s="128" t="s">
        <v>34</v>
      </c>
      <c r="D71" s="129" t="s">
        <v>412</v>
      </c>
      <c r="E71" s="131" t="s">
        <v>413</v>
      </c>
      <c r="F71" s="132" t="s">
        <v>413</v>
      </c>
      <c r="G71" s="132" t="s">
        <v>414</v>
      </c>
      <c r="H71" s="132" t="s">
        <v>415</v>
      </c>
      <c r="I71" s="132" t="s">
        <v>418</v>
      </c>
      <c r="J71" s="132" t="s">
        <v>419</v>
      </c>
      <c r="K71" s="116" t="s">
        <v>44</v>
      </c>
      <c r="L71" s="130">
        <v>20</v>
      </c>
      <c r="M71" s="62">
        <v>710000000</v>
      </c>
      <c r="N71" s="32" t="s">
        <v>35</v>
      </c>
      <c r="O71" s="62" t="s">
        <v>52</v>
      </c>
      <c r="P71" s="32" t="s">
        <v>290</v>
      </c>
      <c r="Q71" s="131" t="s">
        <v>56</v>
      </c>
      <c r="R71" s="131" t="s">
        <v>648</v>
      </c>
      <c r="S71" s="118" t="s">
        <v>291</v>
      </c>
      <c r="T71" s="118">
        <v>796</v>
      </c>
      <c r="U71" s="118" t="s">
        <v>328</v>
      </c>
      <c r="V71" s="118">
        <v>100</v>
      </c>
      <c r="W71" s="119">
        <v>7401.7857142857138</v>
      </c>
      <c r="X71" s="119">
        <v>740178.57142857136</v>
      </c>
      <c r="Y71" s="120">
        <v>829000</v>
      </c>
      <c r="Z71" s="132" t="s">
        <v>185</v>
      </c>
      <c r="AA71" s="131">
        <v>2014</v>
      </c>
      <c r="AB71" s="132"/>
    </row>
    <row r="72" spans="1:28" ht="63.75">
      <c r="A72" s="9" t="s">
        <v>636</v>
      </c>
      <c r="B72" s="58" t="s">
        <v>672</v>
      </c>
      <c r="C72" s="128" t="s">
        <v>34</v>
      </c>
      <c r="D72" s="129" t="s">
        <v>420</v>
      </c>
      <c r="E72" s="131" t="s">
        <v>421</v>
      </c>
      <c r="F72" s="132" t="s">
        <v>422</v>
      </c>
      <c r="G72" s="132" t="s">
        <v>423</v>
      </c>
      <c r="H72" s="132" t="s">
        <v>424</v>
      </c>
      <c r="I72" s="132" t="s">
        <v>425</v>
      </c>
      <c r="J72" s="132" t="s">
        <v>426</v>
      </c>
      <c r="K72" s="116" t="s">
        <v>44</v>
      </c>
      <c r="L72" s="130">
        <v>20</v>
      </c>
      <c r="M72" s="62">
        <v>710000000</v>
      </c>
      <c r="N72" s="32" t="s">
        <v>35</v>
      </c>
      <c r="O72" s="62" t="s">
        <v>52</v>
      </c>
      <c r="P72" s="32" t="s">
        <v>290</v>
      </c>
      <c r="Q72" s="131" t="s">
        <v>56</v>
      </c>
      <c r="R72" s="131" t="s">
        <v>648</v>
      </c>
      <c r="S72" s="118" t="s">
        <v>291</v>
      </c>
      <c r="T72" s="118">
        <v>796</v>
      </c>
      <c r="U72" s="118" t="s">
        <v>328</v>
      </c>
      <c r="V72" s="118">
        <v>130</v>
      </c>
      <c r="W72" s="119">
        <v>2832.1428571428569</v>
      </c>
      <c r="X72" s="119">
        <v>368178.57142857142</v>
      </c>
      <c r="Y72" s="120">
        <v>412360.00000000006</v>
      </c>
      <c r="Z72" s="132" t="s">
        <v>185</v>
      </c>
      <c r="AA72" s="131">
        <v>2014</v>
      </c>
      <c r="AB72" s="132"/>
    </row>
    <row r="73" spans="1:28" ht="63.75">
      <c r="A73" s="9" t="s">
        <v>636</v>
      </c>
      <c r="B73" s="58" t="s">
        <v>673</v>
      </c>
      <c r="C73" s="128" t="s">
        <v>34</v>
      </c>
      <c r="D73" s="129" t="s">
        <v>427</v>
      </c>
      <c r="E73" s="131" t="s">
        <v>428</v>
      </c>
      <c r="F73" s="132" t="s">
        <v>429</v>
      </c>
      <c r="G73" s="132" t="s">
        <v>430</v>
      </c>
      <c r="H73" s="132" t="s">
        <v>431</v>
      </c>
      <c r="I73" s="132" t="s">
        <v>432</v>
      </c>
      <c r="J73" s="132" t="s">
        <v>433</v>
      </c>
      <c r="K73" s="116" t="s">
        <v>44</v>
      </c>
      <c r="L73" s="130">
        <v>0</v>
      </c>
      <c r="M73" s="62">
        <v>710000000</v>
      </c>
      <c r="N73" s="32" t="s">
        <v>35</v>
      </c>
      <c r="O73" s="62" t="s">
        <v>52</v>
      </c>
      <c r="P73" s="32" t="s">
        <v>290</v>
      </c>
      <c r="Q73" s="131" t="s">
        <v>56</v>
      </c>
      <c r="R73" s="131" t="s">
        <v>648</v>
      </c>
      <c r="S73" s="118" t="s">
        <v>51</v>
      </c>
      <c r="T73" s="118">
        <v>796</v>
      </c>
      <c r="U73" s="118" t="s">
        <v>328</v>
      </c>
      <c r="V73" s="118">
        <v>10</v>
      </c>
      <c r="W73" s="119">
        <v>483.48214285714283</v>
      </c>
      <c r="X73" s="119">
        <v>4834.8214285714284</v>
      </c>
      <c r="Y73" s="120">
        <v>5415</v>
      </c>
      <c r="Z73" s="132"/>
      <c r="AA73" s="131">
        <v>2014</v>
      </c>
      <c r="AB73" s="132"/>
    </row>
    <row r="74" spans="1:28" ht="63.75">
      <c r="A74" s="9" t="s">
        <v>636</v>
      </c>
      <c r="B74" s="58" t="s">
        <v>674</v>
      </c>
      <c r="C74" s="128" t="s">
        <v>34</v>
      </c>
      <c r="D74" s="129" t="s">
        <v>434</v>
      </c>
      <c r="E74" s="131" t="s">
        <v>435</v>
      </c>
      <c r="F74" s="132" t="s">
        <v>436</v>
      </c>
      <c r="G74" s="132" t="s">
        <v>437</v>
      </c>
      <c r="H74" s="132" t="s">
        <v>438</v>
      </c>
      <c r="I74" s="132" t="s">
        <v>439</v>
      </c>
      <c r="J74" s="132" t="s">
        <v>440</v>
      </c>
      <c r="K74" s="116" t="s">
        <v>44</v>
      </c>
      <c r="L74" s="130">
        <v>0</v>
      </c>
      <c r="M74" s="62">
        <v>710000000</v>
      </c>
      <c r="N74" s="32" t="s">
        <v>35</v>
      </c>
      <c r="O74" s="62" t="s">
        <v>52</v>
      </c>
      <c r="P74" s="32" t="s">
        <v>290</v>
      </c>
      <c r="Q74" s="131" t="s">
        <v>56</v>
      </c>
      <c r="R74" s="131" t="s">
        <v>648</v>
      </c>
      <c r="S74" s="118" t="s">
        <v>51</v>
      </c>
      <c r="T74" s="118">
        <v>796</v>
      </c>
      <c r="U74" s="118" t="s">
        <v>328</v>
      </c>
      <c r="V74" s="118">
        <v>10</v>
      </c>
      <c r="W74" s="119">
        <v>312.49999999999994</v>
      </c>
      <c r="X74" s="119">
        <v>3124.9999999999995</v>
      </c>
      <c r="Y74" s="120">
        <v>3500</v>
      </c>
      <c r="Z74" s="132"/>
      <c r="AA74" s="131">
        <v>2014</v>
      </c>
      <c r="AB74" s="132"/>
    </row>
    <row r="75" spans="1:28" ht="63.75">
      <c r="A75" s="9" t="s">
        <v>636</v>
      </c>
      <c r="B75" s="58" t="s">
        <v>675</v>
      </c>
      <c r="C75" s="128" t="s">
        <v>34</v>
      </c>
      <c r="D75" s="129" t="s">
        <v>441</v>
      </c>
      <c r="E75" s="131" t="s">
        <v>442</v>
      </c>
      <c r="F75" s="132" t="s">
        <v>443</v>
      </c>
      <c r="G75" s="132" t="s">
        <v>444</v>
      </c>
      <c r="H75" s="132" t="s">
        <v>445</v>
      </c>
      <c r="I75" s="132" t="s">
        <v>446</v>
      </c>
      <c r="J75" s="132" t="s">
        <v>447</v>
      </c>
      <c r="K75" s="116" t="s">
        <v>44</v>
      </c>
      <c r="L75" s="130">
        <v>0</v>
      </c>
      <c r="M75" s="62">
        <v>710000000</v>
      </c>
      <c r="N75" s="32" t="s">
        <v>35</v>
      </c>
      <c r="O75" s="62" t="s">
        <v>52</v>
      </c>
      <c r="P75" s="32" t="s">
        <v>290</v>
      </c>
      <c r="Q75" s="131" t="s">
        <v>56</v>
      </c>
      <c r="R75" s="131" t="s">
        <v>648</v>
      </c>
      <c r="S75" s="118" t="s">
        <v>51</v>
      </c>
      <c r="T75" s="118">
        <v>778</v>
      </c>
      <c r="U75" s="118" t="s">
        <v>371</v>
      </c>
      <c r="V75" s="118">
        <v>60</v>
      </c>
      <c r="W75" s="119">
        <v>26.294642857142854</v>
      </c>
      <c r="X75" s="119">
        <v>1577.6785714285713</v>
      </c>
      <c r="Y75" s="120">
        <v>1767</v>
      </c>
      <c r="Z75" s="132"/>
      <c r="AA75" s="131">
        <v>2014</v>
      </c>
      <c r="AB75" s="132"/>
    </row>
    <row r="76" spans="1:28" ht="63.75">
      <c r="A76" s="9" t="s">
        <v>636</v>
      </c>
      <c r="B76" s="58" t="s">
        <v>676</v>
      </c>
      <c r="C76" s="128" t="s">
        <v>34</v>
      </c>
      <c r="D76" s="129" t="s">
        <v>448</v>
      </c>
      <c r="E76" s="131" t="s">
        <v>301</v>
      </c>
      <c r="F76" s="132" t="s">
        <v>302</v>
      </c>
      <c r="G76" s="132" t="s">
        <v>449</v>
      </c>
      <c r="H76" s="132" t="s">
        <v>450</v>
      </c>
      <c r="I76" s="132" t="s">
        <v>451</v>
      </c>
      <c r="J76" s="132" t="s">
        <v>452</v>
      </c>
      <c r="K76" s="116" t="s">
        <v>44</v>
      </c>
      <c r="L76" s="130">
        <v>20</v>
      </c>
      <c r="M76" s="62">
        <v>710000000</v>
      </c>
      <c r="N76" s="32" t="s">
        <v>35</v>
      </c>
      <c r="O76" s="62" t="s">
        <v>52</v>
      </c>
      <c r="P76" s="32" t="s">
        <v>290</v>
      </c>
      <c r="Q76" s="131" t="s">
        <v>56</v>
      </c>
      <c r="R76" s="131" t="s">
        <v>648</v>
      </c>
      <c r="S76" s="118" t="s">
        <v>291</v>
      </c>
      <c r="T76" s="118">
        <v>5111</v>
      </c>
      <c r="U76" s="118" t="s">
        <v>292</v>
      </c>
      <c r="V76" s="118">
        <v>120</v>
      </c>
      <c r="W76" s="119">
        <v>124.10714285714286</v>
      </c>
      <c r="X76" s="119">
        <v>14892.857142857143</v>
      </c>
      <c r="Y76" s="120">
        <v>16680.000000000004</v>
      </c>
      <c r="Z76" s="132" t="s">
        <v>185</v>
      </c>
      <c r="AA76" s="131">
        <v>2014</v>
      </c>
      <c r="AB76" s="132"/>
    </row>
    <row r="77" spans="1:28" ht="63.75">
      <c r="A77" s="9" t="s">
        <v>636</v>
      </c>
      <c r="B77" s="58" t="s">
        <v>677</v>
      </c>
      <c r="C77" s="128" t="s">
        <v>34</v>
      </c>
      <c r="D77" s="129" t="s">
        <v>453</v>
      </c>
      <c r="E77" s="131" t="s">
        <v>454</v>
      </c>
      <c r="F77" s="132" t="s">
        <v>455</v>
      </c>
      <c r="G77" s="132" t="s">
        <v>456</v>
      </c>
      <c r="H77" s="132" t="s">
        <v>455</v>
      </c>
      <c r="I77" s="132" t="s">
        <v>457</v>
      </c>
      <c r="J77" s="132" t="s">
        <v>458</v>
      </c>
      <c r="K77" s="116" t="s">
        <v>44</v>
      </c>
      <c r="L77" s="130">
        <v>20</v>
      </c>
      <c r="M77" s="62">
        <v>710000000</v>
      </c>
      <c r="N77" s="32" t="s">
        <v>35</v>
      </c>
      <c r="O77" s="62" t="s">
        <v>52</v>
      </c>
      <c r="P77" s="32" t="s">
        <v>290</v>
      </c>
      <c r="Q77" s="131" t="s">
        <v>56</v>
      </c>
      <c r="R77" s="131" t="s">
        <v>648</v>
      </c>
      <c r="S77" s="118" t="s">
        <v>291</v>
      </c>
      <c r="T77" s="118">
        <v>796</v>
      </c>
      <c r="U77" s="118" t="s">
        <v>328</v>
      </c>
      <c r="V77" s="118">
        <v>200</v>
      </c>
      <c r="W77" s="119">
        <v>26.785714285714285</v>
      </c>
      <c r="X77" s="119">
        <v>5357.1428571428569</v>
      </c>
      <c r="Y77" s="120">
        <v>6000</v>
      </c>
      <c r="Z77" s="132" t="s">
        <v>185</v>
      </c>
      <c r="AA77" s="131">
        <v>2014</v>
      </c>
      <c r="AB77" s="132"/>
    </row>
    <row r="78" spans="1:28" ht="63.75">
      <c r="A78" s="9" t="s">
        <v>636</v>
      </c>
      <c r="B78" s="58" t="s">
        <v>678</v>
      </c>
      <c r="C78" s="128" t="s">
        <v>34</v>
      </c>
      <c r="D78" s="129" t="s">
        <v>459</v>
      </c>
      <c r="E78" s="131" t="s">
        <v>460</v>
      </c>
      <c r="F78" s="132" t="s">
        <v>460</v>
      </c>
      <c r="G78" s="132" t="s">
        <v>461</v>
      </c>
      <c r="H78" s="132" t="s">
        <v>462</v>
      </c>
      <c r="I78" s="132" t="s">
        <v>463</v>
      </c>
      <c r="J78" s="132" t="s">
        <v>464</v>
      </c>
      <c r="K78" s="116" t="s">
        <v>44</v>
      </c>
      <c r="L78" s="130">
        <v>0</v>
      </c>
      <c r="M78" s="62">
        <v>710000000</v>
      </c>
      <c r="N78" s="32" t="s">
        <v>35</v>
      </c>
      <c r="O78" s="62" t="s">
        <v>52</v>
      </c>
      <c r="P78" s="32" t="s">
        <v>290</v>
      </c>
      <c r="Q78" s="131" t="s">
        <v>56</v>
      </c>
      <c r="R78" s="131" t="s">
        <v>648</v>
      </c>
      <c r="S78" s="118" t="s">
        <v>51</v>
      </c>
      <c r="T78" s="118">
        <v>796</v>
      </c>
      <c r="U78" s="118" t="s">
        <v>328</v>
      </c>
      <c r="V78" s="118">
        <v>12</v>
      </c>
      <c r="W78" s="119">
        <v>1607.1428571428569</v>
      </c>
      <c r="X78" s="119">
        <v>19285.714285714283</v>
      </c>
      <c r="Y78" s="120">
        <v>21600</v>
      </c>
      <c r="Z78" s="132"/>
      <c r="AA78" s="131">
        <v>2014</v>
      </c>
      <c r="AB78" s="132"/>
    </row>
    <row r="79" spans="1:28" ht="63.75">
      <c r="A79" s="9" t="s">
        <v>636</v>
      </c>
      <c r="B79" s="58" t="s">
        <v>679</v>
      </c>
      <c r="C79" s="128" t="s">
        <v>34</v>
      </c>
      <c r="D79" s="129" t="s">
        <v>465</v>
      </c>
      <c r="E79" s="131" t="s">
        <v>466</v>
      </c>
      <c r="F79" s="132" t="s">
        <v>467</v>
      </c>
      <c r="G79" s="132" t="s">
        <v>468</v>
      </c>
      <c r="H79" s="132" t="s">
        <v>469</v>
      </c>
      <c r="I79" s="132" t="s">
        <v>470</v>
      </c>
      <c r="J79" s="132" t="s">
        <v>471</v>
      </c>
      <c r="K79" s="116" t="s">
        <v>44</v>
      </c>
      <c r="L79" s="130">
        <v>0</v>
      </c>
      <c r="M79" s="62">
        <v>710000000</v>
      </c>
      <c r="N79" s="32" t="s">
        <v>35</v>
      </c>
      <c r="O79" s="62" t="s">
        <v>52</v>
      </c>
      <c r="P79" s="32" t="s">
        <v>290</v>
      </c>
      <c r="Q79" s="131" t="s">
        <v>56</v>
      </c>
      <c r="R79" s="131" t="s">
        <v>648</v>
      </c>
      <c r="S79" s="118" t="s">
        <v>51</v>
      </c>
      <c r="T79" s="118">
        <v>796</v>
      </c>
      <c r="U79" s="118" t="s">
        <v>328</v>
      </c>
      <c r="V79" s="118">
        <v>200</v>
      </c>
      <c r="W79" s="119">
        <v>29.687499999999996</v>
      </c>
      <c r="X79" s="119">
        <v>5937.4999999999991</v>
      </c>
      <c r="Y79" s="120">
        <v>6650</v>
      </c>
      <c r="Z79" s="132"/>
      <c r="AA79" s="131">
        <v>2014</v>
      </c>
      <c r="AB79" s="132"/>
    </row>
    <row r="80" spans="1:28" ht="63.75">
      <c r="A80" s="9" t="s">
        <v>636</v>
      </c>
      <c r="B80" s="58" t="s">
        <v>680</v>
      </c>
      <c r="C80" s="128" t="s">
        <v>34</v>
      </c>
      <c r="D80" s="129" t="s">
        <v>472</v>
      </c>
      <c r="E80" s="131" t="s">
        <v>473</v>
      </c>
      <c r="F80" s="132" t="s">
        <v>474</v>
      </c>
      <c r="G80" s="132" t="s">
        <v>475</v>
      </c>
      <c r="H80" s="132" t="s">
        <v>476</v>
      </c>
      <c r="I80" s="132" t="s">
        <v>477</v>
      </c>
      <c r="J80" s="132" t="s">
        <v>478</v>
      </c>
      <c r="K80" s="116" t="s">
        <v>44</v>
      </c>
      <c r="L80" s="130">
        <v>0</v>
      </c>
      <c r="M80" s="62">
        <v>710000000</v>
      </c>
      <c r="N80" s="32" t="s">
        <v>35</v>
      </c>
      <c r="O80" s="62" t="s">
        <v>52</v>
      </c>
      <c r="P80" s="32" t="s">
        <v>290</v>
      </c>
      <c r="Q80" s="131" t="s">
        <v>56</v>
      </c>
      <c r="R80" s="131" t="s">
        <v>648</v>
      </c>
      <c r="S80" s="118" t="s">
        <v>51</v>
      </c>
      <c r="T80" s="118">
        <v>796</v>
      </c>
      <c r="U80" s="118" t="s">
        <v>328</v>
      </c>
      <c r="V80" s="118">
        <v>100</v>
      </c>
      <c r="W80" s="119">
        <v>107.72321428571428</v>
      </c>
      <c r="X80" s="119">
        <v>10772.321428571428</v>
      </c>
      <c r="Y80" s="120">
        <v>12065</v>
      </c>
      <c r="Z80" s="132"/>
      <c r="AA80" s="131">
        <v>2014</v>
      </c>
      <c r="AB80" s="132"/>
    </row>
    <row r="81" spans="1:28" ht="63.75">
      <c r="A81" s="9" t="s">
        <v>636</v>
      </c>
      <c r="B81" s="58" t="s">
        <v>681</v>
      </c>
      <c r="C81" s="128" t="s">
        <v>34</v>
      </c>
      <c r="D81" s="129" t="s">
        <v>479</v>
      </c>
      <c r="E81" s="131" t="s">
        <v>480</v>
      </c>
      <c r="F81" s="132" t="s">
        <v>481</v>
      </c>
      <c r="G81" s="132" t="s">
        <v>482</v>
      </c>
      <c r="H81" s="132" t="s">
        <v>483</v>
      </c>
      <c r="I81" s="132" t="s">
        <v>484</v>
      </c>
      <c r="J81" s="132" t="s">
        <v>485</v>
      </c>
      <c r="K81" s="116" t="s">
        <v>44</v>
      </c>
      <c r="L81" s="130">
        <v>0</v>
      </c>
      <c r="M81" s="62">
        <v>710000000</v>
      </c>
      <c r="N81" s="32" t="s">
        <v>35</v>
      </c>
      <c r="O81" s="62" t="s">
        <v>52</v>
      </c>
      <c r="P81" s="32" t="s">
        <v>290</v>
      </c>
      <c r="Q81" s="131" t="s">
        <v>56</v>
      </c>
      <c r="R81" s="131" t="s">
        <v>648</v>
      </c>
      <c r="S81" s="118" t="s">
        <v>51</v>
      </c>
      <c r="T81" s="118">
        <v>796</v>
      </c>
      <c r="U81" s="118" t="s">
        <v>328</v>
      </c>
      <c r="V81" s="118">
        <v>100</v>
      </c>
      <c r="W81" s="119">
        <v>61.919642857142847</v>
      </c>
      <c r="X81" s="119">
        <v>6191.9642857142844</v>
      </c>
      <c r="Y81" s="120">
        <v>6934.9999999999991</v>
      </c>
      <c r="Z81" s="132"/>
      <c r="AA81" s="131">
        <v>2014</v>
      </c>
      <c r="AB81" s="132"/>
    </row>
    <row r="82" spans="1:28" ht="63.75">
      <c r="A82" s="9" t="s">
        <v>636</v>
      </c>
      <c r="B82" s="58" t="s">
        <v>682</v>
      </c>
      <c r="C82" s="128" t="s">
        <v>34</v>
      </c>
      <c r="D82" s="129" t="s">
        <v>486</v>
      </c>
      <c r="E82" s="131" t="s">
        <v>487</v>
      </c>
      <c r="F82" s="132" t="s">
        <v>488</v>
      </c>
      <c r="G82" s="132" t="s">
        <v>489</v>
      </c>
      <c r="H82" s="132" t="s">
        <v>490</v>
      </c>
      <c r="I82" s="132" t="s">
        <v>491</v>
      </c>
      <c r="J82" s="132" t="s">
        <v>492</v>
      </c>
      <c r="K82" s="116" t="s">
        <v>44</v>
      </c>
      <c r="L82" s="130">
        <v>0</v>
      </c>
      <c r="M82" s="62">
        <v>710000000</v>
      </c>
      <c r="N82" s="32" t="s">
        <v>35</v>
      </c>
      <c r="O82" s="62" t="s">
        <v>52</v>
      </c>
      <c r="P82" s="32" t="s">
        <v>290</v>
      </c>
      <c r="Q82" s="131" t="s">
        <v>56</v>
      </c>
      <c r="R82" s="131" t="s">
        <v>648</v>
      </c>
      <c r="S82" s="118" t="s">
        <v>51</v>
      </c>
      <c r="T82" s="118">
        <v>796</v>
      </c>
      <c r="U82" s="118" t="s">
        <v>328</v>
      </c>
      <c r="V82" s="118">
        <v>25</v>
      </c>
      <c r="W82" s="119">
        <v>42.410714285714285</v>
      </c>
      <c r="X82" s="119">
        <v>1060.2678571428571</v>
      </c>
      <c r="Y82" s="120">
        <v>1187.5</v>
      </c>
      <c r="Z82" s="132"/>
      <c r="AA82" s="131">
        <v>2014</v>
      </c>
      <c r="AB82" s="132"/>
    </row>
    <row r="83" spans="1:28" ht="63.75">
      <c r="A83" s="9" t="s">
        <v>636</v>
      </c>
      <c r="B83" s="58" t="s">
        <v>683</v>
      </c>
      <c r="C83" s="128" t="s">
        <v>34</v>
      </c>
      <c r="D83" s="129" t="s">
        <v>493</v>
      </c>
      <c r="E83" s="131" t="s">
        <v>487</v>
      </c>
      <c r="F83" s="132" t="s">
        <v>488</v>
      </c>
      <c r="G83" s="132" t="s">
        <v>494</v>
      </c>
      <c r="H83" s="132" t="s">
        <v>495</v>
      </c>
      <c r="I83" s="132" t="s">
        <v>496</v>
      </c>
      <c r="J83" s="132" t="s">
        <v>497</v>
      </c>
      <c r="K83" s="116" t="s">
        <v>44</v>
      </c>
      <c r="L83" s="130">
        <v>0</v>
      </c>
      <c r="M83" s="62">
        <v>710000000</v>
      </c>
      <c r="N83" s="32" t="s">
        <v>35</v>
      </c>
      <c r="O83" s="62" t="s">
        <v>52</v>
      </c>
      <c r="P83" s="32" t="s">
        <v>290</v>
      </c>
      <c r="Q83" s="131" t="s">
        <v>56</v>
      </c>
      <c r="R83" s="131" t="s">
        <v>648</v>
      </c>
      <c r="S83" s="118" t="s">
        <v>51</v>
      </c>
      <c r="T83" s="118">
        <v>796</v>
      </c>
      <c r="U83" s="118" t="s">
        <v>328</v>
      </c>
      <c r="V83" s="118">
        <v>100</v>
      </c>
      <c r="W83" s="119">
        <v>20.535714285714285</v>
      </c>
      <c r="X83" s="119">
        <v>2053.5714285714284</v>
      </c>
      <c r="Y83" s="120">
        <v>2300</v>
      </c>
      <c r="Z83" s="132"/>
      <c r="AA83" s="131">
        <v>2014</v>
      </c>
      <c r="AB83" s="132"/>
    </row>
    <row r="84" spans="1:28" ht="63.75">
      <c r="A84" s="9" t="s">
        <v>636</v>
      </c>
      <c r="B84" s="58" t="s">
        <v>684</v>
      </c>
      <c r="C84" s="128" t="s">
        <v>34</v>
      </c>
      <c r="D84" s="129" t="s">
        <v>498</v>
      </c>
      <c r="E84" s="131" t="s">
        <v>480</v>
      </c>
      <c r="F84" s="132" t="s">
        <v>499</v>
      </c>
      <c r="G84" s="132" t="s">
        <v>500</v>
      </c>
      <c r="H84" s="132" t="s">
        <v>501</v>
      </c>
      <c r="I84" s="132" t="s">
        <v>502</v>
      </c>
      <c r="J84" s="132" t="s">
        <v>503</v>
      </c>
      <c r="K84" s="116" t="s">
        <v>44</v>
      </c>
      <c r="L84" s="130">
        <v>0</v>
      </c>
      <c r="M84" s="62">
        <v>710000000</v>
      </c>
      <c r="N84" s="32" t="s">
        <v>35</v>
      </c>
      <c r="O84" s="62" t="s">
        <v>52</v>
      </c>
      <c r="P84" s="32" t="s">
        <v>290</v>
      </c>
      <c r="Q84" s="131" t="s">
        <v>56</v>
      </c>
      <c r="R84" s="131" t="s">
        <v>648</v>
      </c>
      <c r="S84" s="118" t="s">
        <v>51</v>
      </c>
      <c r="T84" s="118">
        <v>778</v>
      </c>
      <c r="U84" s="118" t="s">
        <v>371</v>
      </c>
      <c r="V84" s="118">
        <v>100</v>
      </c>
      <c r="W84" s="119">
        <v>26.785714285714285</v>
      </c>
      <c r="X84" s="119">
        <v>2678.5714285714284</v>
      </c>
      <c r="Y84" s="120">
        <v>3000</v>
      </c>
      <c r="Z84" s="132"/>
      <c r="AA84" s="131">
        <v>2014</v>
      </c>
      <c r="AB84" s="132"/>
    </row>
    <row r="85" spans="1:28" ht="63.75">
      <c r="A85" s="9" t="s">
        <v>636</v>
      </c>
      <c r="B85" s="58" t="s">
        <v>685</v>
      </c>
      <c r="C85" s="128" t="s">
        <v>34</v>
      </c>
      <c r="D85" s="129" t="s">
        <v>504</v>
      </c>
      <c r="E85" s="131" t="s">
        <v>505</v>
      </c>
      <c r="F85" s="132" t="s">
        <v>506</v>
      </c>
      <c r="G85" s="132" t="s">
        <v>507</v>
      </c>
      <c r="H85" s="132" t="s">
        <v>508</v>
      </c>
      <c r="I85" s="132" t="s">
        <v>509</v>
      </c>
      <c r="J85" s="132" t="s">
        <v>510</v>
      </c>
      <c r="K85" s="116" t="s">
        <v>44</v>
      </c>
      <c r="L85" s="130">
        <v>0</v>
      </c>
      <c r="M85" s="62">
        <v>710000000</v>
      </c>
      <c r="N85" s="32" t="s">
        <v>35</v>
      </c>
      <c r="O85" s="62" t="s">
        <v>52</v>
      </c>
      <c r="P85" s="32" t="s">
        <v>290</v>
      </c>
      <c r="Q85" s="131" t="s">
        <v>56</v>
      </c>
      <c r="R85" s="131" t="s">
        <v>648</v>
      </c>
      <c r="S85" s="118" t="s">
        <v>51</v>
      </c>
      <c r="T85" s="118">
        <v>796</v>
      </c>
      <c r="U85" s="118" t="s">
        <v>328</v>
      </c>
      <c r="V85" s="118">
        <v>100</v>
      </c>
      <c r="W85" s="119">
        <v>40.178571428571423</v>
      </c>
      <c r="X85" s="119">
        <v>4017.8571428571422</v>
      </c>
      <c r="Y85" s="120">
        <v>4500</v>
      </c>
      <c r="Z85" s="132"/>
      <c r="AA85" s="131">
        <v>2014</v>
      </c>
      <c r="AB85" s="132"/>
    </row>
    <row r="86" spans="1:28" ht="63.75">
      <c r="A86" s="9" t="s">
        <v>636</v>
      </c>
      <c r="B86" s="58" t="s">
        <v>686</v>
      </c>
      <c r="C86" s="128" t="s">
        <v>34</v>
      </c>
      <c r="D86" s="129" t="s">
        <v>511</v>
      </c>
      <c r="E86" s="131" t="s">
        <v>505</v>
      </c>
      <c r="F86" s="132" t="s">
        <v>506</v>
      </c>
      <c r="G86" s="132" t="s">
        <v>512</v>
      </c>
      <c r="H86" s="132" t="s">
        <v>513</v>
      </c>
      <c r="I86" s="132" t="s">
        <v>514</v>
      </c>
      <c r="J86" s="132" t="s">
        <v>515</v>
      </c>
      <c r="K86" s="116" t="s">
        <v>44</v>
      </c>
      <c r="L86" s="130">
        <v>0</v>
      </c>
      <c r="M86" s="62">
        <v>710000000</v>
      </c>
      <c r="N86" s="32" t="s">
        <v>35</v>
      </c>
      <c r="O86" s="62" t="s">
        <v>52</v>
      </c>
      <c r="P86" s="32" t="s">
        <v>290</v>
      </c>
      <c r="Q86" s="131" t="s">
        <v>56</v>
      </c>
      <c r="R86" s="131" t="s">
        <v>648</v>
      </c>
      <c r="S86" s="118" t="s">
        <v>51</v>
      </c>
      <c r="T86" s="118">
        <v>796</v>
      </c>
      <c r="U86" s="118" t="s">
        <v>328</v>
      </c>
      <c r="V86" s="118">
        <v>100</v>
      </c>
      <c r="W86" s="119">
        <v>44.642857142857139</v>
      </c>
      <c r="X86" s="119">
        <v>4464.2857142857138</v>
      </c>
      <c r="Y86" s="120">
        <v>5000</v>
      </c>
      <c r="Z86" s="132"/>
      <c r="AA86" s="131">
        <v>2014</v>
      </c>
      <c r="AB86" s="132"/>
    </row>
    <row r="87" spans="1:28" ht="63.75">
      <c r="A87" s="9" t="s">
        <v>636</v>
      </c>
      <c r="B87" s="58" t="s">
        <v>687</v>
      </c>
      <c r="C87" s="128" t="s">
        <v>34</v>
      </c>
      <c r="D87" s="129" t="s">
        <v>516</v>
      </c>
      <c r="E87" s="131" t="s">
        <v>505</v>
      </c>
      <c r="F87" s="132" t="s">
        <v>506</v>
      </c>
      <c r="G87" s="132" t="s">
        <v>517</v>
      </c>
      <c r="H87" s="132" t="s">
        <v>518</v>
      </c>
      <c r="I87" s="132" t="s">
        <v>519</v>
      </c>
      <c r="J87" s="132" t="s">
        <v>520</v>
      </c>
      <c r="K87" s="116" t="s">
        <v>44</v>
      </c>
      <c r="L87" s="130">
        <v>0</v>
      </c>
      <c r="M87" s="62">
        <v>710000000</v>
      </c>
      <c r="N87" s="32" t="s">
        <v>35</v>
      </c>
      <c r="O87" s="62" t="s">
        <v>52</v>
      </c>
      <c r="P87" s="32" t="s">
        <v>290</v>
      </c>
      <c r="Q87" s="131" t="s">
        <v>56</v>
      </c>
      <c r="R87" s="131" t="s">
        <v>648</v>
      </c>
      <c r="S87" s="118" t="s">
        <v>51</v>
      </c>
      <c r="T87" s="118">
        <v>796</v>
      </c>
      <c r="U87" s="118" t="s">
        <v>328</v>
      </c>
      <c r="V87" s="118">
        <v>100</v>
      </c>
      <c r="W87" s="119">
        <v>97.544642857142847</v>
      </c>
      <c r="X87" s="119">
        <v>9754.4642857142844</v>
      </c>
      <c r="Y87" s="120">
        <v>10925</v>
      </c>
      <c r="Z87" s="132"/>
      <c r="AA87" s="131">
        <v>2014</v>
      </c>
      <c r="AB87" s="132"/>
    </row>
    <row r="88" spans="1:28" ht="63.75">
      <c r="A88" s="9" t="s">
        <v>636</v>
      </c>
      <c r="B88" s="58" t="s">
        <v>688</v>
      </c>
      <c r="C88" s="128" t="s">
        <v>34</v>
      </c>
      <c r="D88" s="129" t="s">
        <v>521</v>
      </c>
      <c r="E88" s="131" t="s">
        <v>466</v>
      </c>
      <c r="F88" s="132" t="s">
        <v>467</v>
      </c>
      <c r="G88" s="132" t="s">
        <v>522</v>
      </c>
      <c r="H88" s="132" t="s">
        <v>523</v>
      </c>
      <c r="I88" s="132" t="s">
        <v>524</v>
      </c>
      <c r="J88" s="132" t="s">
        <v>525</v>
      </c>
      <c r="K88" s="116" t="s">
        <v>44</v>
      </c>
      <c r="L88" s="130">
        <v>0</v>
      </c>
      <c r="M88" s="62">
        <v>710000000</v>
      </c>
      <c r="N88" s="32" t="s">
        <v>35</v>
      </c>
      <c r="O88" s="62" t="s">
        <v>52</v>
      </c>
      <c r="P88" s="32" t="s">
        <v>290</v>
      </c>
      <c r="Q88" s="131" t="s">
        <v>56</v>
      </c>
      <c r="R88" s="131" t="s">
        <v>648</v>
      </c>
      <c r="S88" s="118" t="s">
        <v>51</v>
      </c>
      <c r="T88" s="118">
        <v>5111</v>
      </c>
      <c r="U88" s="118" t="s">
        <v>292</v>
      </c>
      <c r="V88" s="118">
        <v>200</v>
      </c>
      <c r="W88" s="119">
        <v>43.258928571428569</v>
      </c>
      <c r="X88" s="119">
        <v>8651.7857142857138</v>
      </c>
      <c r="Y88" s="120">
        <v>9690</v>
      </c>
      <c r="Z88" s="132"/>
      <c r="AA88" s="131">
        <v>2014</v>
      </c>
      <c r="AB88" s="132"/>
    </row>
    <row r="89" spans="1:28" ht="63.75">
      <c r="A89" s="9" t="s">
        <v>636</v>
      </c>
      <c r="B89" s="58" t="s">
        <v>689</v>
      </c>
      <c r="C89" s="128" t="s">
        <v>34</v>
      </c>
      <c r="D89" s="129" t="s">
        <v>526</v>
      </c>
      <c r="E89" s="131" t="s">
        <v>505</v>
      </c>
      <c r="F89" s="132" t="s">
        <v>506</v>
      </c>
      <c r="G89" s="132" t="s">
        <v>527</v>
      </c>
      <c r="H89" s="132" t="s">
        <v>528</v>
      </c>
      <c r="I89" s="132" t="s">
        <v>529</v>
      </c>
      <c r="J89" s="132" t="s">
        <v>530</v>
      </c>
      <c r="K89" s="116" t="s">
        <v>44</v>
      </c>
      <c r="L89" s="130">
        <v>0</v>
      </c>
      <c r="M89" s="62">
        <v>710000000</v>
      </c>
      <c r="N89" s="32" t="s">
        <v>35</v>
      </c>
      <c r="O89" s="62" t="s">
        <v>52</v>
      </c>
      <c r="P89" s="32" t="s">
        <v>290</v>
      </c>
      <c r="Q89" s="131" t="s">
        <v>56</v>
      </c>
      <c r="R89" s="131" t="s">
        <v>648</v>
      </c>
      <c r="S89" s="118" t="s">
        <v>51</v>
      </c>
      <c r="T89" s="118">
        <v>796</v>
      </c>
      <c r="U89" s="118" t="s">
        <v>328</v>
      </c>
      <c r="V89" s="118">
        <v>100</v>
      </c>
      <c r="W89" s="119">
        <v>6.2499999999999991</v>
      </c>
      <c r="X89" s="119">
        <v>624.99999999999989</v>
      </c>
      <c r="Y89" s="120">
        <v>699.99999999999989</v>
      </c>
      <c r="Z89" s="132"/>
      <c r="AA89" s="131">
        <v>2014</v>
      </c>
      <c r="AB89" s="132"/>
    </row>
    <row r="90" spans="1:28" ht="63.75">
      <c r="A90" s="9" t="s">
        <v>636</v>
      </c>
      <c r="B90" s="58" t="s">
        <v>690</v>
      </c>
      <c r="C90" s="128" t="s">
        <v>34</v>
      </c>
      <c r="D90" s="129" t="s">
        <v>531</v>
      </c>
      <c r="E90" s="131" t="s">
        <v>532</v>
      </c>
      <c r="F90" s="132" t="s">
        <v>532</v>
      </c>
      <c r="G90" s="132" t="s">
        <v>533</v>
      </c>
      <c r="H90" s="132" t="s">
        <v>534</v>
      </c>
      <c r="I90" s="132" t="s">
        <v>535</v>
      </c>
      <c r="J90" s="132" t="s">
        <v>536</v>
      </c>
      <c r="K90" s="116" t="s">
        <v>44</v>
      </c>
      <c r="L90" s="130">
        <v>0</v>
      </c>
      <c r="M90" s="62">
        <v>710000000</v>
      </c>
      <c r="N90" s="32" t="s">
        <v>35</v>
      </c>
      <c r="O90" s="62" t="s">
        <v>52</v>
      </c>
      <c r="P90" s="32" t="s">
        <v>290</v>
      </c>
      <c r="Q90" s="131" t="s">
        <v>56</v>
      </c>
      <c r="R90" s="131" t="s">
        <v>648</v>
      </c>
      <c r="S90" s="118" t="s">
        <v>51</v>
      </c>
      <c r="T90" s="118">
        <v>796</v>
      </c>
      <c r="U90" s="118" t="s">
        <v>328</v>
      </c>
      <c r="V90" s="118">
        <v>100</v>
      </c>
      <c r="W90" s="119">
        <v>1619.2410714285713</v>
      </c>
      <c r="X90" s="119">
        <v>161924.10714285713</v>
      </c>
      <c r="Y90" s="120">
        <v>181355</v>
      </c>
      <c r="Z90" s="132"/>
      <c r="AA90" s="131">
        <v>2014</v>
      </c>
      <c r="AB90" s="132"/>
    </row>
    <row r="91" spans="1:28" ht="63.75">
      <c r="A91" s="9" t="s">
        <v>636</v>
      </c>
      <c r="B91" s="58" t="s">
        <v>691</v>
      </c>
      <c r="C91" s="128" t="s">
        <v>34</v>
      </c>
      <c r="D91" s="129" t="s">
        <v>537</v>
      </c>
      <c r="E91" s="131" t="s">
        <v>538</v>
      </c>
      <c r="F91" s="132" t="s">
        <v>538</v>
      </c>
      <c r="G91" s="132" t="s">
        <v>539</v>
      </c>
      <c r="H91" s="132" t="s">
        <v>540</v>
      </c>
      <c r="I91" s="132" t="s">
        <v>541</v>
      </c>
      <c r="J91" s="132" t="s">
        <v>542</v>
      </c>
      <c r="K91" s="116" t="s">
        <v>44</v>
      </c>
      <c r="L91" s="130">
        <v>0</v>
      </c>
      <c r="M91" s="62">
        <v>710000000</v>
      </c>
      <c r="N91" s="32" t="s">
        <v>35</v>
      </c>
      <c r="O91" s="62" t="s">
        <v>52</v>
      </c>
      <c r="P91" s="32" t="s">
        <v>290</v>
      </c>
      <c r="Q91" s="131" t="s">
        <v>56</v>
      </c>
      <c r="R91" s="131" t="s">
        <v>648</v>
      </c>
      <c r="S91" s="118" t="s">
        <v>51</v>
      </c>
      <c r="T91" s="118">
        <v>796</v>
      </c>
      <c r="U91" s="118" t="s">
        <v>328</v>
      </c>
      <c r="V91" s="118">
        <v>80</v>
      </c>
      <c r="W91" s="119">
        <v>236.65178571428569</v>
      </c>
      <c r="X91" s="119">
        <v>18932.142857142855</v>
      </c>
      <c r="Y91" s="120">
        <v>21204</v>
      </c>
      <c r="Z91" s="132"/>
      <c r="AA91" s="131">
        <v>2014</v>
      </c>
      <c r="AB91" s="132"/>
    </row>
    <row r="92" spans="1:28" ht="63.75">
      <c r="A92" s="9" t="s">
        <v>636</v>
      </c>
      <c r="B92" s="58" t="s">
        <v>692</v>
      </c>
      <c r="C92" s="128" t="s">
        <v>34</v>
      </c>
      <c r="D92" s="129" t="s">
        <v>537</v>
      </c>
      <c r="E92" s="131" t="s">
        <v>538</v>
      </c>
      <c r="F92" s="132" t="s">
        <v>646</v>
      </c>
      <c r="G92" s="132" t="s">
        <v>539</v>
      </c>
      <c r="H92" s="132" t="s">
        <v>540</v>
      </c>
      <c r="I92" s="132" t="s">
        <v>544</v>
      </c>
      <c r="J92" s="132" t="s">
        <v>543</v>
      </c>
      <c r="K92" s="116" t="s">
        <v>44</v>
      </c>
      <c r="L92" s="130">
        <v>0</v>
      </c>
      <c r="M92" s="62">
        <v>710000000</v>
      </c>
      <c r="N92" s="32" t="s">
        <v>35</v>
      </c>
      <c r="O92" s="62" t="s">
        <v>52</v>
      </c>
      <c r="P92" s="32" t="s">
        <v>290</v>
      </c>
      <c r="Q92" s="131" t="s">
        <v>56</v>
      </c>
      <c r="R92" s="131" t="s">
        <v>648</v>
      </c>
      <c r="S92" s="118" t="s">
        <v>51</v>
      </c>
      <c r="T92" s="118">
        <v>796</v>
      </c>
      <c r="U92" s="118" t="s">
        <v>328</v>
      </c>
      <c r="V92" s="118">
        <v>40</v>
      </c>
      <c r="W92" s="119">
        <v>330.80357142857133</v>
      </c>
      <c r="X92" s="119">
        <v>13232.142857142853</v>
      </c>
      <c r="Y92" s="120">
        <v>14819.999999999996</v>
      </c>
      <c r="Z92" s="132"/>
      <c r="AA92" s="131">
        <v>2014</v>
      </c>
      <c r="AB92" s="132"/>
    </row>
    <row r="93" spans="1:28" ht="63.75">
      <c r="A93" s="9" t="s">
        <v>636</v>
      </c>
      <c r="B93" s="58" t="s">
        <v>693</v>
      </c>
      <c r="C93" s="128" t="s">
        <v>34</v>
      </c>
      <c r="D93" s="129" t="s">
        <v>545</v>
      </c>
      <c r="E93" s="131" t="s">
        <v>546</v>
      </c>
      <c r="F93" s="132" t="s">
        <v>546</v>
      </c>
      <c r="G93" s="132" t="s">
        <v>547</v>
      </c>
      <c r="H93" s="132" t="s">
        <v>548</v>
      </c>
      <c r="I93" s="132" t="s">
        <v>549</v>
      </c>
      <c r="J93" s="132" t="s">
        <v>550</v>
      </c>
      <c r="K93" s="116" t="s">
        <v>44</v>
      </c>
      <c r="L93" s="130">
        <v>0</v>
      </c>
      <c r="M93" s="62">
        <v>710000000</v>
      </c>
      <c r="N93" s="32" t="s">
        <v>35</v>
      </c>
      <c r="O93" s="62" t="s">
        <v>52</v>
      </c>
      <c r="P93" s="32" t="s">
        <v>290</v>
      </c>
      <c r="Q93" s="131" t="s">
        <v>56</v>
      </c>
      <c r="R93" s="131" t="s">
        <v>648</v>
      </c>
      <c r="S93" s="118" t="s">
        <v>51</v>
      </c>
      <c r="T93" s="118">
        <v>796</v>
      </c>
      <c r="U93" s="118" t="s">
        <v>328</v>
      </c>
      <c r="V93" s="118">
        <v>30</v>
      </c>
      <c r="W93" s="119">
        <v>2621.4285714285711</v>
      </c>
      <c r="X93" s="119">
        <v>78642.85714285713</v>
      </c>
      <c r="Y93" s="120">
        <v>88080</v>
      </c>
      <c r="Z93" s="132"/>
      <c r="AA93" s="131">
        <v>2014</v>
      </c>
      <c r="AB93" s="132"/>
    </row>
    <row r="94" spans="1:28" ht="63.75">
      <c r="A94" s="9" t="s">
        <v>636</v>
      </c>
      <c r="B94" s="58" t="s">
        <v>694</v>
      </c>
      <c r="C94" s="128" t="s">
        <v>34</v>
      </c>
      <c r="D94" s="129" t="s">
        <v>551</v>
      </c>
      <c r="E94" s="131" t="s">
        <v>552</v>
      </c>
      <c r="F94" s="132" t="s">
        <v>553</v>
      </c>
      <c r="G94" s="132" t="s">
        <v>554</v>
      </c>
      <c r="H94" s="132" t="s">
        <v>555</v>
      </c>
      <c r="I94" s="132" t="s">
        <v>556</v>
      </c>
      <c r="J94" s="132" t="s">
        <v>557</v>
      </c>
      <c r="K94" s="116" t="s">
        <v>44</v>
      </c>
      <c r="L94" s="130">
        <v>0</v>
      </c>
      <c r="M94" s="62">
        <v>710000000</v>
      </c>
      <c r="N94" s="32" t="s">
        <v>35</v>
      </c>
      <c r="O94" s="62" t="s">
        <v>52</v>
      </c>
      <c r="P94" s="32" t="s">
        <v>290</v>
      </c>
      <c r="Q94" s="131" t="s">
        <v>56</v>
      </c>
      <c r="R94" s="131" t="s">
        <v>648</v>
      </c>
      <c r="S94" s="118" t="s">
        <v>51</v>
      </c>
      <c r="T94" s="118">
        <v>796</v>
      </c>
      <c r="U94" s="118" t="s">
        <v>328</v>
      </c>
      <c r="V94" s="118">
        <v>100</v>
      </c>
      <c r="W94" s="119">
        <v>12.053571428571429</v>
      </c>
      <c r="X94" s="119">
        <v>1205.3571428571429</v>
      </c>
      <c r="Y94" s="120">
        <v>1350.0000000000002</v>
      </c>
      <c r="Z94" s="132"/>
      <c r="AA94" s="131">
        <v>2014</v>
      </c>
      <c r="AB94" s="132"/>
    </row>
    <row r="95" spans="1:28" ht="63.75">
      <c r="A95" s="9" t="s">
        <v>636</v>
      </c>
      <c r="B95" s="58" t="s">
        <v>695</v>
      </c>
      <c r="C95" s="128" t="s">
        <v>34</v>
      </c>
      <c r="D95" s="129" t="s">
        <v>558</v>
      </c>
      <c r="E95" s="131" t="s">
        <v>559</v>
      </c>
      <c r="F95" s="132" t="s">
        <v>560</v>
      </c>
      <c r="G95" s="132" t="s">
        <v>561</v>
      </c>
      <c r="H95" s="132" t="s">
        <v>562</v>
      </c>
      <c r="I95" s="132" t="s">
        <v>563</v>
      </c>
      <c r="J95" s="132" t="s">
        <v>564</v>
      </c>
      <c r="K95" s="116" t="s">
        <v>44</v>
      </c>
      <c r="L95" s="130">
        <v>0</v>
      </c>
      <c r="M95" s="62">
        <v>710000000</v>
      </c>
      <c r="N95" s="32" t="s">
        <v>35</v>
      </c>
      <c r="O95" s="62" t="s">
        <v>52</v>
      </c>
      <c r="P95" s="32" t="s">
        <v>290</v>
      </c>
      <c r="Q95" s="131" t="s">
        <v>56</v>
      </c>
      <c r="R95" s="131" t="s">
        <v>648</v>
      </c>
      <c r="S95" s="118" t="s">
        <v>51</v>
      </c>
      <c r="T95" s="118">
        <v>796</v>
      </c>
      <c r="U95" s="118" t="s">
        <v>328</v>
      </c>
      <c r="V95" s="118">
        <v>60</v>
      </c>
      <c r="W95" s="119">
        <v>89.285714285714278</v>
      </c>
      <c r="X95" s="119">
        <v>5357.1428571428569</v>
      </c>
      <c r="Y95" s="120">
        <v>6000</v>
      </c>
      <c r="Z95" s="132"/>
      <c r="AA95" s="131">
        <v>2014</v>
      </c>
      <c r="AB95" s="132"/>
    </row>
    <row r="96" spans="1:28" ht="63.75">
      <c r="A96" s="9" t="s">
        <v>636</v>
      </c>
      <c r="B96" s="58" t="s">
        <v>696</v>
      </c>
      <c r="C96" s="128" t="s">
        <v>34</v>
      </c>
      <c r="D96" s="129" t="s">
        <v>565</v>
      </c>
      <c r="E96" s="131" t="s">
        <v>566</v>
      </c>
      <c r="F96" s="132" t="s">
        <v>567</v>
      </c>
      <c r="G96" s="132" t="s">
        <v>568</v>
      </c>
      <c r="H96" s="132" t="s">
        <v>569</v>
      </c>
      <c r="I96" s="132" t="s">
        <v>570</v>
      </c>
      <c r="J96" s="132" t="s">
        <v>569</v>
      </c>
      <c r="K96" s="116" t="s">
        <v>44</v>
      </c>
      <c r="L96" s="130">
        <v>0</v>
      </c>
      <c r="M96" s="62">
        <v>710000000</v>
      </c>
      <c r="N96" s="32" t="s">
        <v>35</v>
      </c>
      <c r="O96" s="62" t="s">
        <v>52</v>
      </c>
      <c r="P96" s="32" t="s">
        <v>290</v>
      </c>
      <c r="Q96" s="131" t="s">
        <v>56</v>
      </c>
      <c r="R96" s="131" t="s">
        <v>648</v>
      </c>
      <c r="S96" s="118" t="s">
        <v>51</v>
      </c>
      <c r="T96" s="118">
        <v>796</v>
      </c>
      <c r="U96" s="118" t="s">
        <v>328</v>
      </c>
      <c r="V96" s="118">
        <v>300</v>
      </c>
      <c r="W96" s="119">
        <v>22.321428571428569</v>
      </c>
      <c r="X96" s="119">
        <v>6696.4285714285706</v>
      </c>
      <c r="Y96" s="120">
        <v>7500</v>
      </c>
      <c r="Z96" s="132"/>
      <c r="AA96" s="131">
        <v>2014</v>
      </c>
      <c r="AB96" s="132"/>
    </row>
    <row r="97" spans="1:28" ht="63.75">
      <c r="A97" s="9" t="s">
        <v>636</v>
      </c>
      <c r="B97" s="58" t="s">
        <v>697</v>
      </c>
      <c r="C97" s="128" t="s">
        <v>34</v>
      </c>
      <c r="D97" s="129" t="s">
        <v>571</v>
      </c>
      <c r="E97" s="131" t="s">
        <v>301</v>
      </c>
      <c r="F97" s="132" t="s">
        <v>302</v>
      </c>
      <c r="G97" s="132" t="s">
        <v>572</v>
      </c>
      <c r="H97" s="132" t="s">
        <v>573</v>
      </c>
      <c r="I97" s="132" t="s">
        <v>574</v>
      </c>
      <c r="J97" s="132" t="s">
        <v>575</v>
      </c>
      <c r="K97" s="116" t="s">
        <v>44</v>
      </c>
      <c r="L97" s="130">
        <v>0</v>
      </c>
      <c r="M97" s="62">
        <v>710000000</v>
      </c>
      <c r="N97" s="32" t="s">
        <v>35</v>
      </c>
      <c r="O97" s="62" t="s">
        <v>52</v>
      </c>
      <c r="P97" s="32" t="s">
        <v>290</v>
      </c>
      <c r="Q97" s="131" t="s">
        <v>56</v>
      </c>
      <c r="R97" s="131" t="s">
        <v>648</v>
      </c>
      <c r="S97" s="118" t="s">
        <v>51</v>
      </c>
      <c r="T97" s="118">
        <v>5111</v>
      </c>
      <c r="U97" s="118" t="s">
        <v>292</v>
      </c>
      <c r="V97" s="118">
        <v>200</v>
      </c>
      <c r="W97" s="119">
        <v>312.49999999999994</v>
      </c>
      <c r="X97" s="119">
        <v>62499.999999999985</v>
      </c>
      <c r="Y97" s="120">
        <v>69999.999999999985</v>
      </c>
      <c r="Z97" s="132"/>
      <c r="AA97" s="131">
        <v>2014</v>
      </c>
      <c r="AB97" s="132"/>
    </row>
    <row r="98" spans="1:28" ht="63.75">
      <c r="A98" s="9" t="s">
        <v>636</v>
      </c>
      <c r="B98" s="58" t="s">
        <v>698</v>
      </c>
      <c r="C98" s="128" t="s">
        <v>34</v>
      </c>
      <c r="D98" s="129" t="s">
        <v>576</v>
      </c>
      <c r="E98" s="131" t="s">
        <v>577</v>
      </c>
      <c r="F98" s="132" t="s">
        <v>578</v>
      </c>
      <c r="G98" s="132" t="s">
        <v>579</v>
      </c>
      <c r="H98" s="132" t="s">
        <v>580</v>
      </c>
      <c r="I98" s="132" t="s">
        <v>581</v>
      </c>
      <c r="J98" s="132" t="s">
        <v>582</v>
      </c>
      <c r="K98" s="116" t="s">
        <v>44</v>
      </c>
      <c r="L98" s="130">
        <v>0</v>
      </c>
      <c r="M98" s="62">
        <v>710000000</v>
      </c>
      <c r="N98" s="32" t="s">
        <v>35</v>
      </c>
      <c r="O98" s="62" t="s">
        <v>52</v>
      </c>
      <c r="P98" s="32" t="s">
        <v>290</v>
      </c>
      <c r="Q98" s="131" t="s">
        <v>56</v>
      </c>
      <c r="R98" s="131" t="s">
        <v>648</v>
      </c>
      <c r="S98" s="118" t="s">
        <v>51</v>
      </c>
      <c r="T98" s="118">
        <v>796</v>
      </c>
      <c r="U98" s="118" t="s">
        <v>328</v>
      </c>
      <c r="V98" s="118">
        <v>30</v>
      </c>
      <c r="W98" s="119">
        <v>1455.5357142857142</v>
      </c>
      <c r="X98" s="119">
        <v>43666.071428571428</v>
      </c>
      <c r="Y98" s="120">
        <v>48906</v>
      </c>
      <c r="Z98" s="132"/>
      <c r="AA98" s="131">
        <v>2014</v>
      </c>
      <c r="AB98" s="132"/>
    </row>
    <row r="99" spans="1:28" ht="89.25">
      <c r="A99" s="9" t="s">
        <v>636</v>
      </c>
      <c r="B99" s="58" t="s">
        <v>699</v>
      </c>
      <c r="C99" s="128" t="s">
        <v>34</v>
      </c>
      <c r="D99" s="129" t="s">
        <v>583</v>
      </c>
      <c r="E99" s="131" t="s">
        <v>584</v>
      </c>
      <c r="F99" s="132" t="s">
        <v>585</v>
      </c>
      <c r="G99" s="132" t="s">
        <v>586</v>
      </c>
      <c r="H99" s="132" t="s">
        <v>587</v>
      </c>
      <c r="I99" s="132" t="s">
        <v>588</v>
      </c>
      <c r="J99" s="132" t="s">
        <v>589</v>
      </c>
      <c r="K99" s="116" t="s">
        <v>39</v>
      </c>
      <c r="L99" s="130">
        <v>52</v>
      </c>
      <c r="M99" s="62">
        <v>710000000</v>
      </c>
      <c r="N99" s="32" t="s">
        <v>35</v>
      </c>
      <c r="O99" s="62" t="s">
        <v>52</v>
      </c>
      <c r="P99" s="32" t="s">
        <v>290</v>
      </c>
      <c r="Q99" s="131" t="s">
        <v>56</v>
      </c>
      <c r="R99" s="131" t="s">
        <v>648</v>
      </c>
      <c r="S99" s="118" t="s">
        <v>291</v>
      </c>
      <c r="T99" s="118">
        <v>839</v>
      </c>
      <c r="U99" s="118" t="s">
        <v>590</v>
      </c>
      <c r="V99" s="118">
        <v>42</v>
      </c>
      <c r="W99" s="119">
        <v>23000</v>
      </c>
      <c r="X99" s="119">
        <v>966000</v>
      </c>
      <c r="Y99" s="120">
        <v>1081920</v>
      </c>
      <c r="Z99" s="132" t="s">
        <v>185</v>
      </c>
      <c r="AA99" s="131">
        <v>2014</v>
      </c>
      <c r="AB99" s="132"/>
    </row>
    <row r="100" spans="1:28" ht="409.5">
      <c r="A100" s="9" t="s">
        <v>636</v>
      </c>
      <c r="B100" s="58" t="s">
        <v>700</v>
      </c>
      <c r="C100" s="128" t="s">
        <v>34</v>
      </c>
      <c r="D100" s="129" t="s">
        <v>591</v>
      </c>
      <c r="E100" s="131" t="s">
        <v>647</v>
      </c>
      <c r="F100" s="132" t="s">
        <v>592</v>
      </c>
      <c r="G100" s="132" t="s">
        <v>593</v>
      </c>
      <c r="H100" s="132" t="s">
        <v>592</v>
      </c>
      <c r="I100" s="132" t="s">
        <v>594</v>
      </c>
      <c r="J100" s="132" t="s">
        <v>595</v>
      </c>
      <c r="K100" s="116" t="s">
        <v>39</v>
      </c>
      <c r="L100" s="130">
        <v>52</v>
      </c>
      <c r="M100" s="62">
        <v>710000000</v>
      </c>
      <c r="N100" s="32" t="s">
        <v>35</v>
      </c>
      <c r="O100" s="62" t="s">
        <v>52</v>
      </c>
      <c r="P100" s="32" t="s">
        <v>290</v>
      </c>
      <c r="Q100" s="131" t="s">
        <v>56</v>
      </c>
      <c r="R100" s="131" t="s">
        <v>648</v>
      </c>
      <c r="S100" s="118" t="s">
        <v>291</v>
      </c>
      <c r="T100" s="118">
        <v>715</v>
      </c>
      <c r="U100" s="118" t="s">
        <v>596</v>
      </c>
      <c r="V100" s="118">
        <v>30</v>
      </c>
      <c r="W100" s="119">
        <v>16517.86</v>
      </c>
      <c r="X100" s="119">
        <v>495535.80000000005</v>
      </c>
      <c r="Y100" s="120">
        <v>555000.09600000014</v>
      </c>
      <c r="Z100" s="132" t="s">
        <v>185</v>
      </c>
      <c r="AA100" s="131">
        <v>2014</v>
      </c>
      <c r="AB100" s="132"/>
    </row>
    <row r="101" spans="1:28" ht="63.75">
      <c r="A101" s="9" t="s">
        <v>636</v>
      </c>
      <c r="B101" s="58" t="s">
        <v>701</v>
      </c>
      <c r="C101" s="128" t="s">
        <v>34</v>
      </c>
      <c r="D101" s="129" t="s">
        <v>597</v>
      </c>
      <c r="E101" s="131" t="s">
        <v>598</v>
      </c>
      <c r="F101" s="132" t="s">
        <v>599</v>
      </c>
      <c r="G101" s="132" t="s">
        <v>600</v>
      </c>
      <c r="H101" s="132" t="s">
        <v>601</v>
      </c>
      <c r="I101" s="132" t="s">
        <v>600</v>
      </c>
      <c r="J101" s="132" t="s">
        <v>602</v>
      </c>
      <c r="K101" s="116" t="s">
        <v>39</v>
      </c>
      <c r="L101" s="130">
        <v>52</v>
      </c>
      <c r="M101" s="62">
        <v>710000000</v>
      </c>
      <c r="N101" s="32" t="s">
        <v>35</v>
      </c>
      <c r="O101" s="62" t="s">
        <v>52</v>
      </c>
      <c r="P101" s="32" t="s">
        <v>290</v>
      </c>
      <c r="Q101" s="131" t="s">
        <v>56</v>
      </c>
      <c r="R101" s="131" t="s">
        <v>648</v>
      </c>
      <c r="S101" s="118" t="s">
        <v>291</v>
      </c>
      <c r="T101" s="118">
        <v>715</v>
      </c>
      <c r="U101" s="118" t="s">
        <v>596</v>
      </c>
      <c r="V101" s="118">
        <v>470</v>
      </c>
      <c r="W101" s="119">
        <v>418.75</v>
      </c>
      <c r="X101" s="119">
        <v>196812.5</v>
      </c>
      <c r="Y101" s="120">
        <v>220430.00000000003</v>
      </c>
      <c r="Z101" s="132" t="s">
        <v>185</v>
      </c>
      <c r="AA101" s="131">
        <v>2014</v>
      </c>
      <c r="AB101" s="132"/>
    </row>
    <row r="102" spans="1:28" ht="63.75">
      <c r="A102" s="9" t="s">
        <v>636</v>
      </c>
      <c r="B102" s="58" t="s">
        <v>702</v>
      </c>
      <c r="C102" s="128" t="s">
        <v>34</v>
      </c>
      <c r="D102" s="129" t="s">
        <v>603</v>
      </c>
      <c r="E102" s="131" t="s">
        <v>604</v>
      </c>
      <c r="F102" s="132" t="s">
        <v>605</v>
      </c>
      <c r="G102" s="132" t="s">
        <v>606</v>
      </c>
      <c r="H102" s="132" t="s">
        <v>607</v>
      </c>
      <c r="I102" s="132" t="s">
        <v>606</v>
      </c>
      <c r="J102" s="132" t="s">
        <v>608</v>
      </c>
      <c r="K102" s="116" t="s">
        <v>44</v>
      </c>
      <c r="L102" s="130">
        <v>20</v>
      </c>
      <c r="M102" s="62">
        <v>710000000</v>
      </c>
      <c r="N102" s="32" t="s">
        <v>35</v>
      </c>
      <c r="O102" s="62" t="s">
        <v>52</v>
      </c>
      <c r="P102" s="32" t="s">
        <v>290</v>
      </c>
      <c r="Q102" s="131" t="s">
        <v>56</v>
      </c>
      <c r="R102" s="131" t="s">
        <v>648</v>
      </c>
      <c r="S102" s="118" t="s">
        <v>291</v>
      </c>
      <c r="T102" s="118">
        <v>796</v>
      </c>
      <c r="U102" s="118" t="s">
        <v>328</v>
      </c>
      <c r="V102" s="118">
        <v>24</v>
      </c>
      <c r="W102" s="119">
        <v>2493.75</v>
      </c>
      <c r="X102" s="119">
        <v>59850</v>
      </c>
      <c r="Y102" s="120">
        <v>67032</v>
      </c>
      <c r="Z102" s="132" t="s">
        <v>185</v>
      </c>
      <c r="AA102" s="131">
        <v>2014</v>
      </c>
      <c r="AB102" s="132"/>
    </row>
    <row r="103" spans="1:28" ht="63.75">
      <c r="A103" s="9" t="s">
        <v>636</v>
      </c>
      <c r="B103" s="58" t="s">
        <v>703</v>
      </c>
      <c r="C103" s="128" t="s">
        <v>34</v>
      </c>
      <c r="D103" s="129" t="s">
        <v>232</v>
      </c>
      <c r="E103" s="131" t="s">
        <v>233</v>
      </c>
      <c r="F103" s="132" t="s">
        <v>233</v>
      </c>
      <c r="G103" s="132" t="s">
        <v>235</v>
      </c>
      <c r="H103" s="132" t="s">
        <v>609</v>
      </c>
      <c r="I103" s="132" t="s">
        <v>610</v>
      </c>
      <c r="J103" s="132" t="s">
        <v>611</v>
      </c>
      <c r="K103" s="116" t="s">
        <v>44</v>
      </c>
      <c r="L103" s="130">
        <v>20</v>
      </c>
      <c r="M103" s="62">
        <v>710000000</v>
      </c>
      <c r="N103" s="32" t="s">
        <v>35</v>
      </c>
      <c r="O103" s="62" t="s">
        <v>52</v>
      </c>
      <c r="P103" s="32" t="s">
        <v>290</v>
      </c>
      <c r="Q103" s="131" t="s">
        <v>56</v>
      </c>
      <c r="R103" s="131" t="s">
        <v>648</v>
      </c>
      <c r="S103" s="118" t="s">
        <v>291</v>
      </c>
      <c r="T103" s="118">
        <v>796</v>
      </c>
      <c r="U103" s="118" t="s">
        <v>328</v>
      </c>
      <c r="V103" s="118">
        <v>10</v>
      </c>
      <c r="W103" s="119">
        <v>1875</v>
      </c>
      <c r="X103" s="119">
        <v>18750</v>
      </c>
      <c r="Y103" s="120">
        <v>21000.000000000004</v>
      </c>
      <c r="Z103" s="132" t="s">
        <v>185</v>
      </c>
      <c r="AA103" s="131">
        <v>2014</v>
      </c>
      <c r="AB103" s="132"/>
    </row>
    <row r="104" spans="1:28" ht="63.75">
      <c r="A104" s="9" t="s">
        <v>636</v>
      </c>
      <c r="B104" s="58" t="s">
        <v>704</v>
      </c>
      <c r="C104" s="128" t="s">
        <v>34</v>
      </c>
      <c r="D104" s="129" t="s">
        <v>612</v>
      </c>
      <c r="E104" s="131" t="s">
        <v>613</v>
      </c>
      <c r="F104" s="132" t="s">
        <v>614</v>
      </c>
      <c r="G104" s="132" t="s">
        <v>615</v>
      </c>
      <c r="H104" s="132" t="s">
        <v>616</v>
      </c>
      <c r="I104" s="132" t="s">
        <v>617</v>
      </c>
      <c r="J104" s="132" t="s">
        <v>618</v>
      </c>
      <c r="K104" s="116" t="s">
        <v>44</v>
      </c>
      <c r="L104" s="130">
        <v>0</v>
      </c>
      <c r="M104" s="62">
        <v>710000000</v>
      </c>
      <c r="N104" s="32" t="s">
        <v>35</v>
      </c>
      <c r="O104" s="62" t="s">
        <v>52</v>
      </c>
      <c r="P104" s="32" t="s">
        <v>290</v>
      </c>
      <c r="Q104" s="131" t="s">
        <v>56</v>
      </c>
      <c r="R104" s="131" t="s">
        <v>648</v>
      </c>
      <c r="S104" s="118" t="s">
        <v>51</v>
      </c>
      <c r="T104" s="118">
        <v>796</v>
      </c>
      <c r="U104" s="118" t="s">
        <v>328</v>
      </c>
      <c r="V104" s="118">
        <v>5</v>
      </c>
      <c r="W104" s="119">
        <v>5149.1099999999997</v>
      </c>
      <c r="X104" s="119">
        <v>25745.54</v>
      </c>
      <c r="Y104" s="120">
        <v>28835.004800000002</v>
      </c>
      <c r="Z104" s="132"/>
      <c r="AA104" s="131">
        <v>2014</v>
      </c>
      <c r="AB104" s="132"/>
    </row>
    <row r="105" spans="1:28" ht="63.75">
      <c r="A105" s="9" t="s">
        <v>636</v>
      </c>
      <c r="B105" s="58" t="s">
        <v>705</v>
      </c>
      <c r="C105" s="128" t="s">
        <v>34</v>
      </c>
      <c r="D105" s="129" t="s">
        <v>619</v>
      </c>
      <c r="E105" s="131" t="s">
        <v>620</v>
      </c>
      <c r="F105" s="132" t="s">
        <v>621</v>
      </c>
      <c r="G105" s="132" t="s">
        <v>622</v>
      </c>
      <c r="H105" s="132" t="s">
        <v>623</v>
      </c>
      <c r="I105" s="132" t="s">
        <v>624</v>
      </c>
      <c r="J105" s="132" t="s">
        <v>625</v>
      </c>
      <c r="K105" s="116" t="s">
        <v>36</v>
      </c>
      <c r="L105" s="130">
        <v>0</v>
      </c>
      <c r="M105" s="62">
        <v>710000000</v>
      </c>
      <c r="N105" s="32" t="s">
        <v>35</v>
      </c>
      <c r="O105" s="62" t="s">
        <v>52</v>
      </c>
      <c r="P105" s="32" t="s">
        <v>290</v>
      </c>
      <c r="Q105" s="131" t="s">
        <v>56</v>
      </c>
      <c r="R105" s="131" t="s">
        <v>626</v>
      </c>
      <c r="S105" s="118" t="s">
        <v>51</v>
      </c>
      <c r="T105" s="118">
        <v>796</v>
      </c>
      <c r="U105" s="118" t="s">
        <v>328</v>
      </c>
      <c r="V105" s="118">
        <v>10</v>
      </c>
      <c r="W105" s="119">
        <v>387000</v>
      </c>
      <c r="X105" s="119">
        <v>3870000</v>
      </c>
      <c r="Y105" s="120">
        <v>4334400</v>
      </c>
      <c r="Z105" s="132"/>
      <c r="AA105" s="131">
        <v>2014</v>
      </c>
      <c r="AB105" s="132"/>
    </row>
    <row r="106" spans="1:28" ht="102">
      <c r="A106" s="9" t="s">
        <v>636</v>
      </c>
      <c r="B106" s="58" t="s">
        <v>706</v>
      </c>
      <c r="C106" s="128" t="s">
        <v>34</v>
      </c>
      <c r="D106" s="129" t="s">
        <v>627</v>
      </c>
      <c r="E106" s="131" t="s">
        <v>628</v>
      </c>
      <c r="F106" s="132" t="s">
        <v>629</v>
      </c>
      <c r="G106" s="132" t="s">
        <v>630</v>
      </c>
      <c r="H106" s="132" t="s">
        <v>631</v>
      </c>
      <c r="I106" s="132" t="s">
        <v>632</v>
      </c>
      <c r="J106" s="132" t="s">
        <v>633</v>
      </c>
      <c r="K106" s="116" t="s">
        <v>36</v>
      </c>
      <c r="L106" s="130">
        <v>0</v>
      </c>
      <c r="M106" s="62">
        <v>710000000</v>
      </c>
      <c r="N106" s="32" t="s">
        <v>35</v>
      </c>
      <c r="O106" s="62" t="s">
        <v>52</v>
      </c>
      <c r="P106" s="32" t="s">
        <v>290</v>
      </c>
      <c r="Q106" s="131" t="s">
        <v>56</v>
      </c>
      <c r="R106" s="131" t="s">
        <v>626</v>
      </c>
      <c r="S106" s="118" t="s">
        <v>51</v>
      </c>
      <c r="T106" s="118">
        <v>796</v>
      </c>
      <c r="U106" s="118" t="s">
        <v>328</v>
      </c>
      <c r="V106" s="118">
        <v>5</v>
      </c>
      <c r="W106" s="119">
        <v>1800000</v>
      </c>
      <c r="X106" s="119">
        <v>9000000</v>
      </c>
      <c r="Y106" s="120">
        <v>10080000.000000002</v>
      </c>
      <c r="Z106" s="132"/>
      <c r="AA106" s="131">
        <v>2014</v>
      </c>
      <c r="AB106" s="132"/>
    </row>
    <row r="107" spans="1:28" ht="229.5">
      <c r="A107" s="9" t="s">
        <v>636</v>
      </c>
      <c r="B107" s="58" t="s">
        <v>707</v>
      </c>
      <c r="C107" s="128" t="s">
        <v>34</v>
      </c>
      <c r="D107" s="129" t="s">
        <v>60</v>
      </c>
      <c r="E107" s="131" t="s">
        <v>634</v>
      </c>
      <c r="F107" s="132" t="s">
        <v>634</v>
      </c>
      <c r="G107" s="132" t="s">
        <v>61</v>
      </c>
      <c r="H107" s="132" t="s">
        <v>635</v>
      </c>
      <c r="I107" s="132" t="s">
        <v>61</v>
      </c>
      <c r="J107" s="132" t="s">
        <v>635</v>
      </c>
      <c r="K107" s="116" t="s">
        <v>36</v>
      </c>
      <c r="L107" s="130">
        <v>0</v>
      </c>
      <c r="M107" s="62">
        <v>710000000</v>
      </c>
      <c r="N107" s="32" t="s">
        <v>35</v>
      </c>
      <c r="O107" s="62" t="s">
        <v>52</v>
      </c>
      <c r="P107" s="32" t="s">
        <v>290</v>
      </c>
      <c r="Q107" s="131" t="s">
        <v>56</v>
      </c>
      <c r="R107" s="131" t="s">
        <v>626</v>
      </c>
      <c r="S107" s="118" t="s">
        <v>51</v>
      </c>
      <c r="T107" s="118">
        <v>796</v>
      </c>
      <c r="U107" s="118" t="s">
        <v>328</v>
      </c>
      <c r="V107" s="118">
        <v>1</v>
      </c>
      <c r="W107" s="119">
        <v>20466108.93</v>
      </c>
      <c r="X107" s="119">
        <v>20466108.93</v>
      </c>
      <c r="Y107" s="120">
        <v>22922042.001600001</v>
      </c>
      <c r="Z107" s="132"/>
      <c r="AA107" s="131">
        <v>2014</v>
      </c>
      <c r="AB107" s="132"/>
    </row>
    <row r="108" spans="1:28">
      <c r="A108" s="9"/>
      <c r="B108" s="8" t="s">
        <v>58</v>
      </c>
      <c r="C108" s="23"/>
      <c r="D108" s="24"/>
      <c r="E108" s="24"/>
      <c r="F108" s="24"/>
      <c r="G108" s="33"/>
      <c r="H108" s="33"/>
      <c r="I108" s="33"/>
      <c r="J108" s="33"/>
      <c r="K108" s="25"/>
      <c r="L108" s="26"/>
      <c r="M108" s="3"/>
      <c r="N108" s="32"/>
      <c r="O108" s="26"/>
      <c r="P108" s="23"/>
      <c r="Q108" s="23"/>
      <c r="R108" s="23"/>
      <c r="S108" s="27"/>
      <c r="T108" s="28"/>
      <c r="U108" s="29"/>
      <c r="V108" s="25"/>
      <c r="W108" s="28"/>
      <c r="X108" s="169">
        <f>SUM(X38:X107)</f>
        <v>47458667.948571429</v>
      </c>
      <c r="Y108" s="169">
        <f>SUM(Y38:Y107)</f>
        <v>53153708.102400005</v>
      </c>
      <c r="Z108" s="17"/>
      <c r="AA108" s="25"/>
      <c r="AB108" s="30"/>
    </row>
    <row r="109" spans="1:28">
      <c r="A109" s="9"/>
      <c r="B109" s="8" t="s">
        <v>708</v>
      </c>
      <c r="C109" s="23"/>
      <c r="D109" s="24"/>
      <c r="E109" s="24"/>
      <c r="F109" s="24"/>
      <c r="G109" s="33"/>
      <c r="H109" s="33"/>
      <c r="I109" s="33"/>
      <c r="J109" s="33"/>
      <c r="K109" s="25"/>
      <c r="L109" s="26"/>
      <c r="M109" s="3"/>
      <c r="N109" s="32"/>
      <c r="O109" s="26"/>
      <c r="P109" s="23"/>
      <c r="Q109" s="23"/>
      <c r="R109" s="23"/>
      <c r="S109" s="27"/>
      <c r="T109" s="28"/>
      <c r="U109" s="29"/>
      <c r="V109" s="25"/>
      <c r="W109" s="28"/>
      <c r="X109" s="20"/>
      <c r="Y109" s="20"/>
      <c r="Z109" s="17"/>
      <c r="AA109" s="25"/>
      <c r="AB109" s="30"/>
    </row>
    <row r="110" spans="1:28" ht="63.75">
      <c r="A110" s="9" t="s">
        <v>722</v>
      </c>
      <c r="B110" s="58" t="s">
        <v>773</v>
      </c>
      <c r="C110" s="133" t="s">
        <v>34</v>
      </c>
      <c r="D110" s="134" t="s">
        <v>710</v>
      </c>
      <c r="E110" s="135" t="s">
        <v>711</v>
      </c>
      <c r="F110" s="135" t="s">
        <v>712</v>
      </c>
      <c r="G110" s="135" t="s">
        <v>711</v>
      </c>
      <c r="H110" s="135" t="s">
        <v>712</v>
      </c>
      <c r="I110" s="135" t="s">
        <v>753</v>
      </c>
      <c r="J110" s="136" t="s">
        <v>754</v>
      </c>
      <c r="K110" s="135" t="s">
        <v>36</v>
      </c>
      <c r="L110" s="36">
        <v>80</v>
      </c>
      <c r="M110" s="124">
        <v>231010000</v>
      </c>
      <c r="N110" s="96" t="s">
        <v>755</v>
      </c>
      <c r="O110" s="62" t="s">
        <v>770</v>
      </c>
      <c r="P110" s="135" t="s">
        <v>716</v>
      </c>
      <c r="Q110" s="36"/>
      <c r="R110" s="96" t="s">
        <v>50</v>
      </c>
      <c r="S110" s="36" t="s">
        <v>717</v>
      </c>
      <c r="T110" s="137"/>
      <c r="U110" s="137"/>
      <c r="V110" s="138"/>
      <c r="W110" s="138"/>
      <c r="X110" s="139">
        <v>233170000</v>
      </c>
      <c r="Y110" s="140">
        <f>X110*1.12</f>
        <v>261150400.00000003</v>
      </c>
      <c r="Z110" s="36"/>
      <c r="AA110" s="141">
        <v>2014</v>
      </c>
      <c r="AB110" s="36" t="s">
        <v>772</v>
      </c>
    </row>
    <row r="111" spans="1:28" ht="63.75">
      <c r="A111" s="9" t="s">
        <v>722</v>
      </c>
      <c r="B111" s="58" t="s">
        <v>775</v>
      </c>
      <c r="C111" s="142" t="s">
        <v>34</v>
      </c>
      <c r="D111" s="143" t="s">
        <v>756</v>
      </c>
      <c r="E111" s="124" t="s">
        <v>757</v>
      </c>
      <c r="F111" s="124" t="s">
        <v>758</v>
      </c>
      <c r="G111" s="124" t="s">
        <v>759</v>
      </c>
      <c r="H111" s="124" t="s">
        <v>760</v>
      </c>
      <c r="I111" s="124" t="s">
        <v>761</v>
      </c>
      <c r="J111" s="124" t="s">
        <v>762</v>
      </c>
      <c r="K111" s="124" t="s">
        <v>36</v>
      </c>
      <c r="L111" s="144">
        <v>50</v>
      </c>
      <c r="M111" s="124">
        <v>231010000</v>
      </c>
      <c r="N111" s="96" t="s">
        <v>755</v>
      </c>
      <c r="O111" s="145" t="s">
        <v>771</v>
      </c>
      <c r="P111" s="124" t="s">
        <v>716</v>
      </c>
      <c r="Q111" s="144"/>
      <c r="R111" s="96" t="s">
        <v>50</v>
      </c>
      <c r="S111" s="146" t="s">
        <v>717</v>
      </c>
      <c r="T111" s="144"/>
      <c r="U111" s="144"/>
      <c r="V111" s="147"/>
      <c r="W111" s="148"/>
      <c r="X111" s="147">
        <v>575132990</v>
      </c>
      <c r="Y111" s="140">
        <f>X111*1.12</f>
        <v>644148948.80000007</v>
      </c>
      <c r="Z111" s="144"/>
      <c r="AA111" s="149">
        <v>2014</v>
      </c>
      <c r="AB111" s="144"/>
    </row>
    <row r="112" spans="1:28" ht="102">
      <c r="A112" s="9" t="s">
        <v>722</v>
      </c>
      <c r="B112" s="58" t="s">
        <v>776</v>
      </c>
      <c r="C112" s="133" t="s">
        <v>34</v>
      </c>
      <c r="D112" s="150" t="s">
        <v>763</v>
      </c>
      <c r="E112" s="151" t="s">
        <v>764</v>
      </c>
      <c r="F112" s="151" t="s">
        <v>765</v>
      </c>
      <c r="G112" s="151" t="s">
        <v>766</v>
      </c>
      <c r="H112" s="151" t="s">
        <v>767</v>
      </c>
      <c r="I112" s="152" t="s">
        <v>768</v>
      </c>
      <c r="J112" s="151" t="s">
        <v>769</v>
      </c>
      <c r="K112" s="151" t="s">
        <v>39</v>
      </c>
      <c r="L112" s="53">
        <v>80</v>
      </c>
      <c r="M112" s="124">
        <v>231010000</v>
      </c>
      <c r="N112" s="96" t="s">
        <v>755</v>
      </c>
      <c r="O112" s="62" t="s">
        <v>770</v>
      </c>
      <c r="P112" s="151" t="s">
        <v>716</v>
      </c>
      <c r="Q112" s="53"/>
      <c r="R112" s="96" t="s">
        <v>50</v>
      </c>
      <c r="S112" s="36" t="s">
        <v>717</v>
      </c>
      <c r="T112" s="53"/>
      <c r="U112" s="53"/>
      <c r="V112" s="153"/>
      <c r="W112" s="154"/>
      <c r="X112" s="153">
        <v>3940000</v>
      </c>
      <c r="Y112" s="140">
        <f>X112*1.12</f>
        <v>4412800</v>
      </c>
      <c r="Z112" s="53"/>
      <c r="AA112" s="156">
        <v>2014</v>
      </c>
      <c r="AB112" s="36"/>
    </row>
    <row r="113" spans="1:28">
      <c r="A113" s="9"/>
      <c r="B113" s="8" t="s">
        <v>723</v>
      </c>
      <c r="C113" s="23"/>
      <c r="D113" s="24"/>
      <c r="E113" s="24"/>
      <c r="F113" s="24"/>
      <c r="G113" s="33"/>
      <c r="H113" s="33"/>
      <c r="I113" s="33"/>
      <c r="J113" s="33"/>
      <c r="K113" s="25"/>
      <c r="L113" s="26"/>
      <c r="M113" s="3"/>
      <c r="N113" s="32"/>
      <c r="O113" s="26"/>
      <c r="P113" s="23"/>
      <c r="Q113" s="23"/>
      <c r="R113" s="23"/>
      <c r="S113" s="27"/>
      <c r="T113" s="28"/>
      <c r="U113" s="29"/>
      <c r="V113" s="25"/>
      <c r="W113" s="28"/>
      <c r="X113" s="157">
        <f>SUM(X110:X112)</f>
        <v>812242990</v>
      </c>
      <c r="Y113" s="158">
        <f>SUM(Y110:Y112)</f>
        <v>909712148.80000007</v>
      </c>
      <c r="Z113" s="17"/>
      <c r="AA113" s="25"/>
      <c r="AB113" s="30"/>
    </row>
    <row r="114" spans="1:28">
      <c r="A114" s="9"/>
      <c r="B114" s="8" t="s">
        <v>32</v>
      </c>
      <c r="C114" s="23"/>
      <c r="D114" s="24"/>
      <c r="E114" s="24"/>
      <c r="F114" s="24"/>
      <c r="G114" s="33"/>
      <c r="H114" s="33"/>
      <c r="I114" s="33"/>
      <c r="J114" s="33"/>
      <c r="K114" s="25"/>
      <c r="L114" s="26"/>
      <c r="M114" s="3"/>
      <c r="N114" s="32"/>
      <c r="O114" s="26"/>
      <c r="P114" s="23"/>
      <c r="Q114" s="23"/>
      <c r="R114" s="23"/>
      <c r="S114" s="27"/>
      <c r="T114" s="28"/>
      <c r="U114" s="29"/>
      <c r="V114" s="25"/>
      <c r="W114" s="28"/>
      <c r="X114" s="20"/>
      <c r="Y114" s="20"/>
      <c r="Z114" s="17"/>
      <c r="AA114" s="25"/>
      <c r="AB114" s="30"/>
    </row>
    <row r="115" spans="1:28" ht="51">
      <c r="A115" s="9" t="s">
        <v>42</v>
      </c>
      <c r="B115" s="58" t="s">
        <v>72</v>
      </c>
      <c r="C115" s="59" t="s">
        <v>34</v>
      </c>
      <c r="D115" s="32" t="s">
        <v>66</v>
      </c>
      <c r="E115" s="81" t="s">
        <v>73</v>
      </c>
      <c r="F115" s="62" t="s">
        <v>68</v>
      </c>
      <c r="G115" s="81" t="s">
        <v>73</v>
      </c>
      <c r="H115" s="62" t="s">
        <v>69</v>
      </c>
      <c r="I115" s="108" t="s">
        <v>74</v>
      </c>
      <c r="J115" s="108" t="s">
        <v>71</v>
      </c>
      <c r="K115" s="109" t="s">
        <v>36</v>
      </c>
      <c r="L115" s="68">
        <v>0</v>
      </c>
      <c r="M115" s="62">
        <v>710000000</v>
      </c>
      <c r="N115" s="32" t="s">
        <v>35</v>
      </c>
      <c r="O115" s="62" t="s">
        <v>52</v>
      </c>
      <c r="P115" s="95" t="s">
        <v>37</v>
      </c>
      <c r="Q115" s="110"/>
      <c r="R115" s="111" t="s">
        <v>75</v>
      </c>
      <c r="S115" s="81" t="s">
        <v>40</v>
      </c>
      <c r="T115" s="112"/>
      <c r="U115" s="62"/>
      <c r="V115" s="108"/>
      <c r="W115" s="108"/>
      <c r="X115" s="113">
        <v>32400000</v>
      </c>
      <c r="Y115" s="114">
        <f t="shared" ref="Y115:Y116" si="5">X115*1.12</f>
        <v>36288000</v>
      </c>
      <c r="Z115" s="62"/>
      <c r="AA115" s="123" t="s">
        <v>264</v>
      </c>
      <c r="AB115" s="62" t="s">
        <v>59</v>
      </c>
    </row>
    <row r="116" spans="1:28" ht="89.25">
      <c r="A116" s="9" t="s">
        <v>88</v>
      </c>
      <c r="B116" s="58" t="s">
        <v>76</v>
      </c>
      <c r="C116" s="59" t="s">
        <v>34</v>
      </c>
      <c r="D116" s="32" t="s">
        <v>89</v>
      </c>
      <c r="E116" s="81" t="s">
        <v>90</v>
      </c>
      <c r="F116" s="62" t="s">
        <v>79</v>
      </c>
      <c r="G116" s="81" t="s">
        <v>91</v>
      </c>
      <c r="H116" s="62" t="s">
        <v>81</v>
      </c>
      <c r="I116" s="108" t="s">
        <v>82</v>
      </c>
      <c r="J116" s="108" t="s">
        <v>83</v>
      </c>
      <c r="K116" s="109" t="s">
        <v>39</v>
      </c>
      <c r="L116" s="68">
        <v>50</v>
      </c>
      <c r="M116" s="62">
        <v>710000000</v>
      </c>
      <c r="N116" s="32" t="s">
        <v>35</v>
      </c>
      <c r="O116" s="62" t="s">
        <v>113</v>
      </c>
      <c r="P116" s="23" t="s">
        <v>84</v>
      </c>
      <c r="Q116" s="110"/>
      <c r="R116" s="111" t="s">
        <v>38</v>
      </c>
      <c r="S116" s="81" t="s">
        <v>85</v>
      </c>
      <c r="T116" s="112"/>
      <c r="U116" s="62"/>
      <c r="V116" s="108"/>
      <c r="W116" s="108"/>
      <c r="X116" s="113">
        <v>15835418</v>
      </c>
      <c r="Y116" s="114">
        <f t="shared" si="5"/>
        <v>17735668.16</v>
      </c>
      <c r="Z116" s="62" t="s">
        <v>86</v>
      </c>
      <c r="AA116" s="69">
        <v>2014</v>
      </c>
      <c r="AB116" s="25" t="s">
        <v>128</v>
      </c>
    </row>
    <row r="117" spans="1:28" ht="63.75">
      <c r="A117" s="9" t="s">
        <v>88</v>
      </c>
      <c r="B117" s="58" t="s">
        <v>115</v>
      </c>
      <c r="C117" s="59" t="s">
        <v>34</v>
      </c>
      <c r="D117" s="60" t="s">
        <v>93</v>
      </c>
      <c r="E117" s="56" t="s">
        <v>94</v>
      </c>
      <c r="F117" s="56" t="s">
        <v>95</v>
      </c>
      <c r="G117" s="61" t="s">
        <v>96</v>
      </c>
      <c r="H117" s="56" t="s">
        <v>97</v>
      </c>
      <c r="I117" s="56" t="s">
        <v>98</v>
      </c>
      <c r="J117" s="56" t="s">
        <v>99</v>
      </c>
      <c r="K117" s="25" t="s">
        <v>39</v>
      </c>
      <c r="L117" s="25">
        <v>50</v>
      </c>
      <c r="M117" s="62">
        <v>710000000</v>
      </c>
      <c r="N117" s="32" t="s">
        <v>35</v>
      </c>
      <c r="O117" s="62" t="s">
        <v>113</v>
      </c>
      <c r="P117" s="23" t="s">
        <v>100</v>
      </c>
      <c r="Q117" s="25"/>
      <c r="R117" s="23" t="s">
        <v>38</v>
      </c>
      <c r="S117" s="23" t="s">
        <v>101</v>
      </c>
      <c r="T117" s="25"/>
      <c r="U117" s="63"/>
      <c r="V117" s="64"/>
      <c r="W117" s="65"/>
      <c r="X117" s="66">
        <v>57237000</v>
      </c>
      <c r="Y117" s="65">
        <f>X117*1.12</f>
        <v>64105440.000000007</v>
      </c>
      <c r="Z117" s="62" t="s">
        <v>86</v>
      </c>
      <c r="AA117" s="67">
        <v>2014</v>
      </c>
      <c r="AB117" s="25" t="s">
        <v>114</v>
      </c>
    </row>
    <row r="118" spans="1:28" ht="89.25">
      <c r="A118" s="9" t="s">
        <v>88</v>
      </c>
      <c r="B118" s="58" t="s">
        <v>116</v>
      </c>
      <c r="C118" s="59" t="s">
        <v>34</v>
      </c>
      <c r="D118" s="60" t="s">
        <v>103</v>
      </c>
      <c r="E118" s="56" t="s">
        <v>104</v>
      </c>
      <c r="F118" s="56" t="s">
        <v>105</v>
      </c>
      <c r="G118" s="61" t="s">
        <v>106</v>
      </c>
      <c r="H118" s="56" t="s">
        <v>107</v>
      </c>
      <c r="I118" s="56" t="s">
        <v>108</v>
      </c>
      <c r="J118" s="56" t="s">
        <v>109</v>
      </c>
      <c r="K118" s="25" t="s">
        <v>39</v>
      </c>
      <c r="L118" s="25">
        <v>50</v>
      </c>
      <c r="M118" s="62">
        <v>710000000</v>
      </c>
      <c r="N118" s="32" t="s">
        <v>35</v>
      </c>
      <c r="O118" s="62" t="s">
        <v>113</v>
      </c>
      <c r="P118" s="23" t="s">
        <v>100</v>
      </c>
      <c r="Q118" s="25"/>
      <c r="R118" s="23" t="s">
        <v>38</v>
      </c>
      <c r="S118" s="23" t="s">
        <v>101</v>
      </c>
      <c r="T118" s="25"/>
      <c r="U118" s="63"/>
      <c r="V118" s="64"/>
      <c r="W118" s="65"/>
      <c r="X118" s="66">
        <v>9630000</v>
      </c>
      <c r="Y118" s="65">
        <v>10785600</v>
      </c>
      <c r="Z118" s="62" t="s">
        <v>86</v>
      </c>
      <c r="AA118" s="67">
        <v>2014</v>
      </c>
      <c r="AB118" s="25" t="s">
        <v>114</v>
      </c>
    </row>
    <row r="119" spans="1:28" ht="63.75">
      <c r="A119" s="9" t="s">
        <v>88</v>
      </c>
      <c r="B119" s="58" t="s">
        <v>117</v>
      </c>
      <c r="C119" s="59" t="s">
        <v>34</v>
      </c>
      <c r="D119" s="60" t="s">
        <v>93</v>
      </c>
      <c r="E119" s="56" t="s">
        <v>94</v>
      </c>
      <c r="F119" s="56" t="s">
        <v>95</v>
      </c>
      <c r="G119" s="61" t="s">
        <v>96</v>
      </c>
      <c r="H119" s="56" t="s">
        <v>97</v>
      </c>
      <c r="I119" s="56" t="s">
        <v>98</v>
      </c>
      <c r="J119" s="56" t="s">
        <v>99</v>
      </c>
      <c r="K119" s="25" t="s">
        <v>39</v>
      </c>
      <c r="L119" s="25">
        <v>50</v>
      </c>
      <c r="M119" s="62">
        <v>710000000</v>
      </c>
      <c r="N119" s="32" t="s">
        <v>35</v>
      </c>
      <c r="O119" s="62" t="s">
        <v>113</v>
      </c>
      <c r="P119" s="23" t="s">
        <v>111</v>
      </c>
      <c r="Q119" s="25"/>
      <c r="R119" s="23" t="s">
        <v>38</v>
      </c>
      <c r="S119" s="23" t="s">
        <v>101</v>
      </c>
      <c r="T119" s="25"/>
      <c r="U119" s="63"/>
      <c r="V119" s="64"/>
      <c r="W119" s="65"/>
      <c r="X119" s="66">
        <v>16000000</v>
      </c>
      <c r="Y119" s="65">
        <f>X119*1.12</f>
        <v>17920000</v>
      </c>
      <c r="Z119" s="62" t="s">
        <v>86</v>
      </c>
      <c r="AA119" s="67">
        <v>2014</v>
      </c>
      <c r="AB119" s="25" t="s">
        <v>114</v>
      </c>
    </row>
    <row r="120" spans="1:28" ht="89.25">
      <c r="A120" s="9" t="s">
        <v>88</v>
      </c>
      <c r="B120" s="58" t="s">
        <v>118</v>
      </c>
      <c r="C120" s="59" t="s">
        <v>34</v>
      </c>
      <c r="D120" s="60" t="s">
        <v>103</v>
      </c>
      <c r="E120" s="56" t="s">
        <v>104</v>
      </c>
      <c r="F120" s="56" t="s">
        <v>105</v>
      </c>
      <c r="G120" s="61" t="s">
        <v>106</v>
      </c>
      <c r="H120" s="56" t="s">
        <v>107</v>
      </c>
      <c r="I120" s="56" t="s">
        <v>108</v>
      </c>
      <c r="J120" s="56" t="s">
        <v>109</v>
      </c>
      <c r="K120" s="25" t="s">
        <v>39</v>
      </c>
      <c r="L120" s="25">
        <v>50</v>
      </c>
      <c r="M120" s="62">
        <v>710000000</v>
      </c>
      <c r="N120" s="32" t="s">
        <v>35</v>
      </c>
      <c r="O120" s="62" t="s">
        <v>113</v>
      </c>
      <c r="P120" s="23" t="s">
        <v>111</v>
      </c>
      <c r="Q120" s="25"/>
      <c r="R120" s="23" t="s">
        <v>38</v>
      </c>
      <c r="S120" s="23" t="s">
        <v>101</v>
      </c>
      <c r="T120" s="25"/>
      <c r="U120" s="63"/>
      <c r="V120" s="64"/>
      <c r="W120" s="65"/>
      <c r="X120" s="66">
        <v>1977000</v>
      </c>
      <c r="Y120" s="65">
        <v>2214240</v>
      </c>
      <c r="Z120" s="62" t="s">
        <v>86</v>
      </c>
      <c r="AA120" s="67">
        <v>2014</v>
      </c>
      <c r="AB120" s="25" t="s">
        <v>114</v>
      </c>
    </row>
    <row r="121" spans="1:28" ht="357">
      <c r="A121" s="9" t="s">
        <v>42</v>
      </c>
      <c r="B121" s="58" t="s">
        <v>127</v>
      </c>
      <c r="C121" s="59" t="s">
        <v>34</v>
      </c>
      <c r="D121" s="32" t="s">
        <v>120</v>
      </c>
      <c r="E121" s="81" t="s">
        <v>121</v>
      </c>
      <c r="F121" s="62" t="s">
        <v>122</v>
      </c>
      <c r="G121" s="81" t="s">
        <v>123</v>
      </c>
      <c r="H121" s="62" t="s">
        <v>124</v>
      </c>
      <c r="I121" s="108" t="s">
        <v>125</v>
      </c>
      <c r="J121" s="108" t="s">
        <v>126</v>
      </c>
      <c r="K121" s="109" t="s">
        <v>36</v>
      </c>
      <c r="L121" s="68">
        <v>0</v>
      </c>
      <c r="M121" s="62">
        <v>710000000</v>
      </c>
      <c r="N121" s="32" t="s">
        <v>35</v>
      </c>
      <c r="O121" s="62" t="s">
        <v>52</v>
      </c>
      <c r="P121" s="95" t="s">
        <v>37</v>
      </c>
      <c r="Q121" s="110"/>
      <c r="R121" s="111" t="s">
        <v>38</v>
      </c>
      <c r="S121" s="81" t="s">
        <v>40</v>
      </c>
      <c r="T121" s="112"/>
      <c r="U121" s="62"/>
      <c r="V121" s="108"/>
      <c r="W121" s="108"/>
      <c r="X121" s="113">
        <v>9765339.2799999993</v>
      </c>
      <c r="Y121" s="114">
        <v>10937180</v>
      </c>
      <c r="Z121" s="62"/>
      <c r="AA121" s="69">
        <v>2014</v>
      </c>
      <c r="AB121" s="62" t="s">
        <v>46</v>
      </c>
    </row>
    <row r="122" spans="1:28" ht="63.75">
      <c r="A122" s="9" t="s">
        <v>42</v>
      </c>
      <c r="B122" s="58" t="s">
        <v>135</v>
      </c>
      <c r="C122" s="59" t="s">
        <v>34</v>
      </c>
      <c r="D122" s="32" t="s">
        <v>130</v>
      </c>
      <c r="E122" s="81" t="s">
        <v>131</v>
      </c>
      <c r="F122" s="62" t="s">
        <v>132</v>
      </c>
      <c r="G122" s="81" t="s">
        <v>131</v>
      </c>
      <c r="H122" s="62" t="s">
        <v>132</v>
      </c>
      <c r="I122" s="108" t="s">
        <v>133</v>
      </c>
      <c r="J122" s="108" t="s">
        <v>134</v>
      </c>
      <c r="K122" s="109" t="s">
        <v>44</v>
      </c>
      <c r="L122" s="68">
        <v>0</v>
      </c>
      <c r="M122" s="62">
        <v>710000000</v>
      </c>
      <c r="N122" s="32" t="s">
        <v>35</v>
      </c>
      <c r="O122" s="62" t="s">
        <v>52</v>
      </c>
      <c r="P122" s="95" t="s">
        <v>37</v>
      </c>
      <c r="Q122" s="110"/>
      <c r="R122" s="111" t="s">
        <v>38</v>
      </c>
      <c r="S122" s="81" t="s">
        <v>40</v>
      </c>
      <c r="T122" s="112"/>
      <c r="U122" s="62"/>
      <c r="V122" s="108"/>
      <c r="W122" s="108"/>
      <c r="X122" s="113">
        <v>2678901.7799999998</v>
      </c>
      <c r="Y122" s="114">
        <v>3000370</v>
      </c>
      <c r="Z122" s="62"/>
      <c r="AA122" s="69">
        <v>2014</v>
      </c>
      <c r="AB122" s="62" t="s">
        <v>46</v>
      </c>
    </row>
    <row r="123" spans="1:28" ht="102">
      <c r="A123" s="9" t="s">
        <v>148</v>
      </c>
      <c r="B123" s="58" t="s">
        <v>149</v>
      </c>
      <c r="C123" s="59" t="s">
        <v>34</v>
      </c>
      <c r="D123" s="32" t="s">
        <v>137</v>
      </c>
      <c r="E123" s="81" t="s">
        <v>138</v>
      </c>
      <c r="F123" s="62" t="s">
        <v>139</v>
      </c>
      <c r="G123" s="81" t="s">
        <v>138</v>
      </c>
      <c r="H123" s="62" t="s">
        <v>140</v>
      </c>
      <c r="I123" s="108" t="s">
        <v>141</v>
      </c>
      <c r="J123" s="108" t="s">
        <v>142</v>
      </c>
      <c r="K123" s="109" t="s">
        <v>36</v>
      </c>
      <c r="L123" s="68">
        <v>100</v>
      </c>
      <c r="M123" s="62">
        <v>710000000</v>
      </c>
      <c r="N123" s="32" t="s">
        <v>35</v>
      </c>
      <c r="O123" s="62" t="s">
        <v>52</v>
      </c>
      <c r="P123" s="95" t="s">
        <v>37</v>
      </c>
      <c r="Q123" s="110"/>
      <c r="R123" s="111" t="s">
        <v>38</v>
      </c>
      <c r="S123" s="81" t="s">
        <v>143</v>
      </c>
      <c r="T123" s="112"/>
      <c r="U123" s="62"/>
      <c r="V123" s="108"/>
      <c r="W123" s="108"/>
      <c r="X123" s="113">
        <v>55000000</v>
      </c>
      <c r="Y123" s="114">
        <f t="shared" ref="Y123:Y124" si="6">X123*1.12</f>
        <v>61600000.000000007</v>
      </c>
      <c r="Z123" s="62"/>
      <c r="AA123" s="69">
        <v>2014</v>
      </c>
      <c r="AB123" s="62" t="s">
        <v>46</v>
      </c>
    </row>
    <row r="124" spans="1:28" ht="63.75">
      <c r="A124" s="9" t="s">
        <v>148</v>
      </c>
      <c r="B124" s="58" t="s">
        <v>150</v>
      </c>
      <c r="C124" s="59" t="s">
        <v>34</v>
      </c>
      <c r="D124" s="32" t="s">
        <v>137</v>
      </c>
      <c r="E124" s="81" t="s">
        <v>138</v>
      </c>
      <c r="F124" s="62" t="s">
        <v>139</v>
      </c>
      <c r="G124" s="81" t="s">
        <v>138</v>
      </c>
      <c r="H124" s="62" t="s">
        <v>140</v>
      </c>
      <c r="I124" s="108" t="s">
        <v>145</v>
      </c>
      <c r="J124" s="108" t="s">
        <v>146</v>
      </c>
      <c r="K124" s="109" t="s">
        <v>36</v>
      </c>
      <c r="L124" s="68">
        <v>100</v>
      </c>
      <c r="M124" s="62">
        <v>710000000</v>
      </c>
      <c r="N124" s="32" t="s">
        <v>35</v>
      </c>
      <c r="O124" s="62" t="s">
        <v>52</v>
      </c>
      <c r="P124" s="95" t="s">
        <v>37</v>
      </c>
      <c r="Q124" s="110"/>
      <c r="R124" s="111" t="s">
        <v>38</v>
      </c>
      <c r="S124" s="81" t="s">
        <v>143</v>
      </c>
      <c r="T124" s="112"/>
      <c r="U124" s="62"/>
      <c r="V124" s="108"/>
      <c r="W124" s="108"/>
      <c r="X124" s="113">
        <v>50000000</v>
      </c>
      <c r="Y124" s="114">
        <f t="shared" si="6"/>
        <v>56000000.000000007</v>
      </c>
      <c r="Z124" s="62"/>
      <c r="AA124" s="69">
        <v>2014</v>
      </c>
      <c r="AB124" s="62" t="s">
        <v>59</v>
      </c>
    </row>
    <row r="125" spans="1:28" ht="63.75">
      <c r="A125" s="9" t="s">
        <v>172</v>
      </c>
      <c r="B125" s="58" t="s">
        <v>175</v>
      </c>
      <c r="C125" s="59" t="s">
        <v>173</v>
      </c>
      <c r="D125" s="32" t="s">
        <v>152</v>
      </c>
      <c r="E125" s="81" t="s">
        <v>153</v>
      </c>
      <c r="F125" s="62" t="s">
        <v>154</v>
      </c>
      <c r="G125" s="81" t="s">
        <v>153</v>
      </c>
      <c r="H125" s="62" t="s">
        <v>154</v>
      </c>
      <c r="I125" s="108" t="s">
        <v>155</v>
      </c>
      <c r="J125" s="108" t="s">
        <v>156</v>
      </c>
      <c r="K125" s="109" t="s">
        <v>39</v>
      </c>
      <c r="L125" s="68">
        <v>0</v>
      </c>
      <c r="M125" s="62">
        <v>710000000</v>
      </c>
      <c r="N125" s="32" t="s">
        <v>35</v>
      </c>
      <c r="O125" s="62" t="s">
        <v>52</v>
      </c>
      <c r="P125" s="95" t="s">
        <v>37</v>
      </c>
      <c r="Q125" s="110"/>
      <c r="R125" s="23" t="s">
        <v>38</v>
      </c>
      <c r="S125" s="81" t="s">
        <v>48</v>
      </c>
      <c r="T125" s="112"/>
      <c r="U125" s="62"/>
      <c r="V125" s="108"/>
      <c r="W125" s="108"/>
      <c r="X125" s="113">
        <v>37074555</v>
      </c>
      <c r="Y125" s="114">
        <f>X125</f>
        <v>37074555</v>
      </c>
      <c r="Z125" s="62"/>
      <c r="AA125" s="69">
        <v>2014</v>
      </c>
      <c r="AB125" s="62" t="s">
        <v>49</v>
      </c>
    </row>
    <row r="126" spans="1:28" ht="63.75">
      <c r="A126" s="9" t="s">
        <v>172</v>
      </c>
      <c r="B126" s="58" t="s">
        <v>174</v>
      </c>
      <c r="C126" s="59" t="s">
        <v>173</v>
      </c>
      <c r="D126" s="32" t="s">
        <v>152</v>
      </c>
      <c r="E126" s="81" t="s">
        <v>153</v>
      </c>
      <c r="F126" s="62" t="s">
        <v>154</v>
      </c>
      <c r="G126" s="81" t="s">
        <v>153</v>
      </c>
      <c r="H126" s="62" t="s">
        <v>154</v>
      </c>
      <c r="I126" s="108" t="s">
        <v>158</v>
      </c>
      <c r="J126" s="108" t="s">
        <v>159</v>
      </c>
      <c r="K126" s="109" t="s">
        <v>39</v>
      </c>
      <c r="L126" s="68">
        <v>0</v>
      </c>
      <c r="M126" s="62">
        <v>710000000</v>
      </c>
      <c r="N126" s="32" t="s">
        <v>35</v>
      </c>
      <c r="O126" s="62" t="s">
        <v>52</v>
      </c>
      <c r="P126" s="95" t="s">
        <v>37</v>
      </c>
      <c r="Q126" s="110"/>
      <c r="R126" s="23" t="s">
        <v>38</v>
      </c>
      <c r="S126" s="81" t="s">
        <v>48</v>
      </c>
      <c r="T126" s="112"/>
      <c r="U126" s="62"/>
      <c r="V126" s="108"/>
      <c r="W126" s="108"/>
      <c r="X126" s="113">
        <v>47490951.780000001</v>
      </c>
      <c r="Y126" s="114">
        <f>X126</f>
        <v>47490951.780000001</v>
      </c>
      <c r="Z126" s="62"/>
      <c r="AA126" s="69">
        <v>2014</v>
      </c>
      <c r="AB126" s="62" t="s">
        <v>49</v>
      </c>
    </row>
    <row r="127" spans="1:28" ht="63.75">
      <c r="A127" s="9" t="s">
        <v>172</v>
      </c>
      <c r="B127" s="58" t="s">
        <v>176</v>
      </c>
      <c r="C127" s="59" t="s">
        <v>173</v>
      </c>
      <c r="D127" s="32" t="s">
        <v>152</v>
      </c>
      <c r="E127" s="81" t="s">
        <v>153</v>
      </c>
      <c r="F127" s="62" t="s">
        <v>154</v>
      </c>
      <c r="G127" s="81" t="s">
        <v>153</v>
      </c>
      <c r="H127" s="62" t="s">
        <v>154</v>
      </c>
      <c r="I127" s="108" t="s">
        <v>161</v>
      </c>
      <c r="J127" s="108" t="s">
        <v>162</v>
      </c>
      <c r="K127" s="109" t="s">
        <v>39</v>
      </c>
      <c r="L127" s="68">
        <v>0</v>
      </c>
      <c r="M127" s="62">
        <v>710000000</v>
      </c>
      <c r="N127" s="32" t="s">
        <v>35</v>
      </c>
      <c r="O127" s="62" t="s">
        <v>52</v>
      </c>
      <c r="P127" s="95" t="s">
        <v>37</v>
      </c>
      <c r="Q127" s="110"/>
      <c r="R127" s="23" t="s">
        <v>38</v>
      </c>
      <c r="S127" s="81" t="s">
        <v>48</v>
      </c>
      <c r="T127" s="112"/>
      <c r="U127" s="62"/>
      <c r="V127" s="108"/>
      <c r="W127" s="108"/>
      <c r="X127" s="113">
        <v>5064648</v>
      </c>
      <c r="Y127" s="114">
        <f>X127</f>
        <v>5064648</v>
      </c>
      <c r="Z127" s="62"/>
      <c r="AA127" s="69">
        <v>2014</v>
      </c>
      <c r="AB127" s="62" t="s">
        <v>49</v>
      </c>
    </row>
    <row r="128" spans="1:28" ht="63.75">
      <c r="A128" s="9" t="s">
        <v>172</v>
      </c>
      <c r="B128" s="58" t="s">
        <v>177</v>
      </c>
      <c r="C128" s="59" t="s">
        <v>173</v>
      </c>
      <c r="D128" s="32" t="s">
        <v>164</v>
      </c>
      <c r="E128" s="81" t="s">
        <v>165</v>
      </c>
      <c r="F128" s="62" t="s">
        <v>166</v>
      </c>
      <c r="G128" s="81" t="s">
        <v>167</v>
      </c>
      <c r="H128" s="62" t="s">
        <v>168</v>
      </c>
      <c r="I128" s="108" t="s">
        <v>169</v>
      </c>
      <c r="J128" s="108" t="s">
        <v>170</v>
      </c>
      <c r="K128" s="109" t="s">
        <v>39</v>
      </c>
      <c r="L128" s="68">
        <v>0</v>
      </c>
      <c r="M128" s="62">
        <v>710000000</v>
      </c>
      <c r="N128" s="32" t="s">
        <v>35</v>
      </c>
      <c r="O128" s="62" t="s">
        <v>52</v>
      </c>
      <c r="P128" s="95" t="s">
        <v>37</v>
      </c>
      <c r="Q128" s="110"/>
      <c r="R128" s="23" t="s">
        <v>38</v>
      </c>
      <c r="S128" s="81" t="s">
        <v>48</v>
      </c>
      <c r="T128" s="112"/>
      <c r="U128" s="62"/>
      <c r="V128" s="108"/>
      <c r="W128" s="108"/>
      <c r="X128" s="113">
        <v>1116475</v>
      </c>
      <c r="Y128" s="114">
        <f>X128*1.12</f>
        <v>1250452.0000000002</v>
      </c>
      <c r="Z128" s="62"/>
      <c r="AA128" s="69">
        <v>2014</v>
      </c>
      <c r="AB128" s="62" t="s">
        <v>178</v>
      </c>
    </row>
    <row r="129" spans="1:28" ht="76.5">
      <c r="A129" s="9" t="s">
        <v>238</v>
      </c>
      <c r="B129" s="58" t="s">
        <v>265</v>
      </c>
      <c r="C129" s="62" t="s">
        <v>34</v>
      </c>
      <c r="D129" s="62" t="s">
        <v>251</v>
      </c>
      <c r="E129" s="116" t="s">
        <v>252</v>
      </c>
      <c r="F129" s="81" t="s">
        <v>253</v>
      </c>
      <c r="G129" s="116" t="s">
        <v>254</v>
      </c>
      <c r="H129" s="81" t="s">
        <v>255</v>
      </c>
      <c r="I129" s="116" t="s">
        <v>256</v>
      </c>
      <c r="J129" s="81" t="s">
        <v>257</v>
      </c>
      <c r="K129" s="116" t="s">
        <v>39</v>
      </c>
      <c r="L129" s="68">
        <v>100</v>
      </c>
      <c r="M129" s="62">
        <v>710000000</v>
      </c>
      <c r="N129" s="32" t="s">
        <v>35</v>
      </c>
      <c r="O129" s="116" t="s">
        <v>261</v>
      </c>
      <c r="P129" s="95" t="s">
        <v>37</v>
      </c>
      <c r="Q129" s="116"/>
      <c r="R129" s="121" t="s">
        <v>262</v>
      </c>
      <c r="S129" s="62" t="s">
        <v>258</v>
      </c>
      <c r="T129" s="116"/>
      <c r="U129" s="116"/>
      <c r="V129" s="122"/>
      <c r="W129" s="116"/>
      <c r="X129" s="113">
        <v>1678432</v>
      </c>
      <c r="Y129" s="114">
        <f>X129*1.12</f>
        <v>1879843.8400000001</v>
      </c>
      <c r="Z129" s="116"/>
      <c r="AA129" s="116" t="s">
        <v>268</v>
      </c>
      <c r="AB129" s="116"/>
    </row>
    <row r="130" spans="1:28" ht="76.5">
      <c r="A130" s="9" t="s">
        <v>238</v>
      </c>
      <c r="B130" s="58" t="s">
        <v>266</v>
      </c>
      <c r="C130" s="62" t="s">
        <v>34</v>
      </c>
      <c r="D130" s="62" t="s">
        <v>251</v>
      </c>
      <c r="E130" s="116" t="s">
        <v>252</v>
      </c>
      <c r="F130" s="81" t="s">
        <v>253</v>
      </c>
      <c r="G130" s="116" t="s">
        <v>254</v>
      </c>
      <c r="H130" s="81" t="s">
        <v>255</v>
      </c>
      <c r="I130" s="116" t="s">
        <v>259</v>
      </c>
      <c r="J130" s="81" t="s">
        <v>260</v>
      </c>
      <c r="K130" s="116" t="s">
        <v>39</v>
      </c>
      <c r="L130" s="68">
        <v>100</v>
      </c>
      <c r="M130" s="62">
        <v>710000000</v>
      </c>
      <c r="N130" s="32" t="s">
        <v>35</v>
      </c>
      <c r="O130" s="116" t="s">
        <v>267</v>
      </c>
      <c r="P130" s="116" t="s">
        <v>54</v>
      </c>
      <c r="Q130" s="116"/>
      <c r="R130" s="121" t="s">
        <v>263</v>
      </c>
      <c r="S130" s="62" t="s">
        <v>258</v>
      </c>
      <c r="T130" s="116"/>
      <c r="U130" s="116"/>
      <c r="V130" s="122"/>
      <c r="W130" s="116"/>
      <c r="X130" s="113">
        <v>502515</v>
      </c>
      <c r="Y130" s="114">
        <f>X130*1.12</f>
        <v>562816.80000000005</v>
      </c>
      <c r="Z130" s="116"/>
      <c r="AA130" s="116" t="s">
        <v>269</v>
      </c>
      <c r="AB130" s="116"/>
    </row>
    <row r="131" spans="1:28" ht="102">
      <c r="A131" s="9" t="s">
        <v>41</v>
      </c>
      <c r="B131" s="58" t="s">
        <v>283</v>
      </c>
      <c r="C131" s="59" t="s">
        <v>34</v>
      </c>
      <c r="D131" s="60" t="s">
        <v>271</v>
      </c>
      <c r="E131" s="124" t="s">
        <v>272</v>
      </c>
      <c r="F131" s="124" t="s">
        <v>273</v>
      </c>
      <c r="G131" s="124" t="s">
        <v>274</v>
      </c>
      <c r="H131" s="124" t="s">
        <v>275</v>
      </c>
      <c r="I131" s="124" t="s">
        <v>276</v>
      </c>
      <c r="J131" s="124" t="s">
        <v>277</v>
      </c>
      <c r="K131" s="109" t="s">
        <v>36</v>
      </c>
      <c r="L131" s="25">
        <v>50</v>
      </c>
      <c r="M131" s="62">
        <v>710000000</v>
      </c>
      <c r="N131" s="32" t="s">
        <v>35</v>
      </c>
      <c r="O131" s="62" t="s">
        <v>52</v>
      </c>
      <c r="P131" s="52" t="s">
        <v>278</v>
      </c>
      <c r="Q131" s="53"/>
      <c r="R131" s="111" t="s">
        <v>282</v>
      </c>
      <c r="S131" s="36" t="s">
        <v>280</v>
      </c>
      <c r="T131" s="125"/>
      <c r="U131" s="125"/>
      <c r="V131" s="125"/>
      <c r="W131" s="125"/>
      <c r="X131" s="126">
        <v>25000000</v>
      </c>
      <c r="Y131" s="126">
        <f t="shared" ref="Y131" si="7">X131*1.12</f>
        <v>28000000.000000004</v>
      </c>
      <c r="Z131" s="127"/>
      <c r="AA131" s="67">
        <v>2014</v>
      </c>
      <c r="AB131" s="23" t="s">
        <v>59</v>
      </c>
    </row>
    <row r="132" spans="1:28" ht="76.5">
      <c r="A132" s="9" t="s">
        <v>722</v>
      </c>
      <c r="B132" s="58" t="s">
        <v>807</v>
      </c>
      <c r="C132" s="133" t="s">
        <v>34</v>
      </c>
      <c r="D132" s="134" t="s">
        <v>725</v>
      </c>
      <c r="E132" s="135" t="s">
        <v>726</v>
      </c>
      <c r="F132" s="135" t="s">
        <v>727</v>
      </c>
      <c r="G132" s="135" t="s">
        <v>726</v>
      </c>
      <c r="H132" s="135" t="s">
        <v>727</v>
      </c>
      <c r="I132" s="124" t="s">
        <v>728</v>
      </c>
      <c r="J132" s="135" t="s">
        <v>729</v>
      </c>
      <c r="K132" s="135" t="s">
        <v>36</v>
      </c>
      <c r="L132" s="36">
        <v>80</v>
      </c>
      <c r="M132" s="124">
        <v>231010000</v>
      </c>
      <c r="N132" s="96" t="s">
        <v>755</v>
      </c>
      <c r="O132" s="145" t="s">
        <v>770</v>
      </c>
      <c r="P132" s="135" t="s">
        <v>716</v>
      </c>
      <c r="Q132" s="36"/>
      <c r="R132" s="96" t="s">
        <v>50</v>
      </c>
      <c r="S132" s="36" t="s">
        <v>717</v>
      </c>
      <c r="T132" s="53"/>
      <c r="U132" s="159"/>
      <c r="V132" s="153"/>
      <c r="W132" s="154"/>
      <c r="X132" s="160">
        <v>114368000</v>
      </c>
      <c r="Y132" s="153">
        <v>128092160</v>
      </c>
      <c r="Z132" s="53"/>
      <c r="AA132" s="156">
        <v>2014</v>
      </c>
      <c r="AB132" s="36" t="s">
        <v>808</v>
      </c>
    </row>
    <row r="133" spans="1:28" ht="63.75">
      <c r="A133" s="9" t="s">
        <v>722</v>
      </c>
      <c r="B133" s="58" t="s">
        <v>816</v>
      </c>
      <c r="C133" s="133" t="s">
        <v>34</v>
      </c>
      <c r="D133" s="135" t="s">
        <v>777</v>
      </c>
      <c r="E133" s="135" t="s">
        <v>778</v>
      </c>
      <c r="F133" s="135" t="s">
        <v>779</v>
      </c>
      <c r="G133" s="135" t="s">
        <v>778</v>
      </c>
      <c r="H133" s="135" t="s">
        <v>779</v>
      </c>
      <c r="I133" s="135" t="s">
        <v>780</v>
      </c>
      <c r="J133" s="135" t="s">
        <v>781</v>
      </c>
      <c r="K133" s="135" t="s">
        <v>36</v>
      </c>
      <c r="L133" s="36">
        <v>80</v>
      </c>
      <c r="M133" s="124">
        <v>231010000</v>
      </c>
      <c r="N133" s="96" t="s">
        <v>755</v>
      </c>
      <c r="O133" s="145" t="s">
        <v>770</v>
      </c>
      <c r="P133" s="135" t="s">
        <v>716</v>
      </c>
      <c r="Q133" s="36"/>
      <c r="R133" s="96" t="s">
        <v>50</v>
      </c>
      <c r="S133" s="36" t="s">
        <v>717</v>
      </c>
      <c r="T133" s="53"/>
      <c r="U133" s="53"/>
      <c r="V133" s="153"/>
      <c r="W133" s="154"/>
      <c r="X133" s="153">
        <v>11727000</v>
      </c>
      <c r="Y133" s="153">
        <v>13134240</v>
      </c>
      <c r="Z133" s="53"/>
      <c r="AA133" s="156">
        <v>2014</v>
      </c>
      <c r="AB133" s="53"/>
    </row>
    <row r="134" spans="1:28" ht="63.75">
      <c r="A134" s="9" t="s">
        <v>722</v>
      </c>
      <c r="B134" s="58" t="s">
        <v>817</v>
      </c>
      <c r="C134" s="133" t="s">
        <v>34</v>
      </c>
      <c r="D134" s="135" t="s">
        <v>782</v>
      </c>
      <c r="E134" s="135" t="s">
        <v>783</v>
      </c>
      <c r="F134" s="135" t="s">
        <v>784</v>
      </c>
      <c r="G134" s="135" t="s">
        <v>783</v>
      </c>
      <c r="H134" s="135" t="s">
        <v>784</v>
      </c>
      <c r="I134" s="135" t="s">
        <v>785</v>
      </c>
      <c r="J134" s="135" t="s">
        <v>786</v>
      </c>
      <c r="K134" s="135" t="s">
        <v>36</v>
      </c>
      <c r="L134" s="36">
        <v>80</v>
      </c>
      <c r="M134" s="124">
        <v>231010000</v>
      </c>
      <c r="N134" s="96" t="s">
        <v>755</v>
      </c>
      <c r="O134" s="145" t="s">
        <v>770</v>
      </c>
      <c r="P134" s="135" t="s">
        <v>716</v>
      </c>
      <c r="Q134" s="36"/>
      <c r="R134" s="96" t="s">
        <v>50</v>
      </c>
      <c r="S134" s="36" t="s">
        <v>717</v>
      </c>
      <c r="T134" s="53"/>
      <c r="U134" s="53"/>
      <c r="V134" s="153"/>
      <c r="W134" s="154"/>
      <c r="X134" s="153">
        <v>7566000</v>
      </c>
      <c r="Y134" s="153">
        <v>8473920</v>
      </c>
      <c r="Z134" s="53"/>
      <c r="AA134" s="156">
        <v>2014</v>
      </c>
      <c r="AB134" s="53"/>
    </row>
    <row r="135" spans="1:28" ht="63.75">
      <c r="A135" s="9" t="s">
        <v>722</v>
      </c>
      <c r="B135" s="58" t="s">
        <v>818</v>
      </c>
      <c r="C135" s="133" t="s">
        <v>34</v>
      </c>
      <c r="D135" s="135" t="s">
        <v>782</v>
      </c>
      <c r="E135" s="135" t="s">
        <v>783</v>
      </c>
      <c r="F135" s="135" t="s">
        <v>784</v>
      </c>
      <c r="G135" s="135" t="s">
        <v>783</v>
      </c>
      <c r="H135" s="135" t="s">
        <v>784</v>
      </c>
      <c r="I135" s="135" t="s">
        <v>787</v>
      </c>
      <c r="J135" s="135" t="s">
        <v>788</v>
      </c>
      <c r="K135" s="135" t="s">
        <v>36</v>
      </c>
      <c r="L135" s="36">
        <v>80</v>
      </c>
      <c r="M135" s="124">
        <v>231010000</v>
      </c>
      <c r="N135" s="96" t="s">
        <v>755</v>
      </c>
      <c r="O135" s="145" t="s">
        <v>806</v>
      </c>
      <c r="P135" s="135" t="s">
        <v>716</v>
      </c>
      <c r="Q135" s="36"/>
      <c r="R135" s="96" t="s">
        <v>50</v>
      </c>
      <c r="S135" s="36" t="s">
        <v>717</v>
      </c>
      <c r="T135" s="137"/>
      <c r="U135" s="137"/>
      <c r="V135" s="138"/>
      <c r="W135" s="161"/>
      <c r="X135" s="139">
        <v>12185000</v>
      </c>
      <c r="Y135" s="139">
        <v>13647200</v>
      </c>
      <c r="Z135" s="36"/>
      <c r="AA135" s="141">
        <v>2014</v>
      </c>
      <c r="AB135" s="53"/>
    </row>
    <row r="136" spans="1:28" ht="102">
      <c r="A136" s="9" t="s">
        <v>722</v>
      </c>
      <c r="B136" s="58" t="s">
        <v>819</v>
      </c>
      <c r="C136" s="133" t="s">
        <v>34</v>
      </c>
      <c r="D136" s="134" t="s">
        <v>789</v>
      </c>
      <c r="E136" s="36" t="s">
        <v>790</v>
      </c>
      <c r="F136" s="135" t="s">
        <v>831</v>
      </c>
      <c r="G136" s="36" t="s">
        <v>791</v>
      </c>
      <c r="H136" s="135" t="s">
        <v>832</v>
      </c>
      <c r="I136" s="135" t="s">
        <v>792</v>
      </c>
      <c r="J136" s="136" t="s">
        <v>793</v>
      </c>
      <c r="K136" s="135" t="s">
        <v>36</v>
      </c>
      <c r="L136" s="36">
        <v>80</v>
      </c>
      <c r="M136" s="124">
        <v>231010000</v>
      </c>
      <c r="N136" s="96" t="s">
        <v>755</v>
      </c>
      <c r="O136" s="145" t="s">
        <v>806</v>
      </c>
      <c r="P136" s="135" t="s">
        <v>716</v>
      </c>
      <c r="Q136" s="36"/>
      <c r="R136" s="96" t="s">
        <v>50</v>
      </c>
      <c r="S136" s="36" t="s">
        <v>717</v>
      </c>
      <c r="T136" s="137"/>
      <c r="U136" s="137"/>
      <c r="V136" s="138"/>
      <c r="W136" s="161"/>
      <c r="X136" s="139">
        <v>6000000</v>
      </c>
      <c r="Y136" s="139">
        <v>6720000</v>
      </c>
      <c r="Z136" s="36"/>
      <c r="AA136" s="141">
        <v>2014</v>
      </c>
      <c r="AB136" s="53"/>
    </row>
    <row r="137" spans="1:28" ht="114.75">
      <c r="A137" s="9" t="s">
        <v>722</v>
      </c>
      <c r="B137" s="58" t="s">
        <v>820</v>
      </c>
      <c r="C137" s="142" t="s">
        <v>34</v>
      </c>
      <c r="D137" s="143" t="s">
        <v>777</v>
      </c>
      <c r="E137" s="124" t="s">
        <v>778</v>
      </c>
      <c r="F137" s="124" t="s">
        <v>779</v>
      </c>
      <c r="G137" s="124" t="s">
        <v>778</v>
      </c>
      <c r="H137" s="124" t="s">
        <v>779</v>
      </c>
      <c r="I137" s="124" t="s">
        <v>794</v>
      </c>
      <c r="J137" s="111" t="s">
        <v>795</v>
      </c>
      <c r="K137" s="135" t="s">
        <v>36</v>
      </c>
      <c r="L137" s="144">
        <v>80</v>
      </c>
      <c r="M137" s="124">
        <v>231010000</v>
      </c>
      <c r="N137" s="96" t="s">
        <v>755</v>
      </c>
      <c r="O137" s="145" t="s">
        <v>771</v>
      </c>
      <c r="P137" s="124" t="s">
        <v>716</v>
      </c>
      <c r="Q137" s="144"/>
      <c r="R137" s="96" t="s">
        <v>50</v>
      </c>
      <c r="S137" s="146" t="s">
        <v>717</v>
      </c>
      <c r="T137" s="144"/>
      <c r="U137" s="144"/>
      <c r="V137" s="147"/>
      <c r="W137" s="148"/>
      <c r="X137" s="147">
        <v>48114000</v>
      </c>
      <c r="Y137" s="147">
        <f>X137*1.12</f>
        <v>53887680.000000007</v>
      </c>
      <c r="Z137" s="144"/>
      <c r="AA137" s="149">
        <v>2014</v>
      </c>
      <c r="AB137" s="144"/>
    </row>
    <row r="138" spans="1:28" ht="63.75">
      <c r="A138" s="9" t="s">
        <v>722</v>
      </c>
      <c r="B138" s="58" t="s">
        <v>814</v>
      </c>
      <c r="C138" s="133" t="s">
        <v>34</v>
      </c>
      <c r="D138" s="94" t="s">
        <v>734</v>
      </c>
      <c r="E138" s="36" t="s">
        <v>735</v>
      </c>
      <c r="F138" s="52" t="s">
        <v>736</v>
      </c>
      <c r="G138" s="36" t="s">
        <v>735</v>
      </c>
      <c r="H138" s="52" t="s">
        <v>736</v>
      </c>
      <c r="I138" s="52" t="s">
        <v>740</v>
      </c>
      <c r="J138" s="52" t="s">
        <v>741</v>
      </c>
      <c r="K138" s="52" t="s">
        <v>39</v>
      </c>
      <c r="L138" s="53">
        <v>80</v>
      </c>
      <c r="M138" s="124">
        <v>231010000</v>
      </c>
      <c r="N138" s="96" t="s">
        <v>755</v>
      </c>
      <c r="O138" s="145" t="s">
        <v>770</v>
      </c>
      <c r="P138" s="124" t="s">
        <v>716</v>
      </c>
      <c r="Q138" s="53"/>
      <c r="R138" s="96" t="s">
        <v>50</v>
      </c>
      <c r="S138" s="36" t="s">
        <v>717</v>
      </c>
      <c r="T138" s="53"/>
      <c r="U138" s="53"/>
      <c r="V138" s="153"/>
      <c r="W138" s="154"/>
      <c r="X138" s="153">
        <v>2175000</v>
      </c>
      <c r="Y138" s="153">
        <v>2436000</v>
      </c>
      <c r="Z138" s="53" t="s">
        <v>86</v>
      </c>
      <c r="AA138" s="156">
        <v>2014</v>
      </c>
      <c r="AB138" s="36" t="s">
        <v>813</v>
      </c>
    </row>
    <row r="139" spans="1:28" ht="63.75">
      <c r="A139" s="9" t="s">
        <v>722</v>
      </c>
      <c r="B139" s="58" t="s">
        <v>812</v>
      </c>
      <c r="C139" s="133" t="s">
        <v>34</v>
      </c>
      <c r="D139" s="94" t="s">
        <v>743</v>
      </c>
      <c r="E139" s="36" t="s">
        <v>744</v>
      </c>
      <c r="F139" s="52" t="s">
        <v>745</v>
      </c>
      <c r="G139" s="36" t="s">
        <v>746</v>
      </c>
      <c r="H139" s="52" t="s">
        <v>747</v>
      </c>
      <c r="I139" s="52" t="s">
        <v>748</v>
      </c>
      <c r="J139" s="52" t="s">
        <v>749</v>
      </c>
      <c r="K139" s="135" t="s">
        <v>36</v>
      </c>
      <c r="L139" s="53">
        <v>80</v>
      </c>
      <c r="M139" s="124">
        <v>231010000</v>
      </c>
      <c r="N139" s="96" t="s">
        <v>755</v>
      </c>
      <c r="O139" s="145" t="s">
        <v>770</v>
      </c>
      <c r="P139" s="124" t="s">
        <v>716</v>
      </c>
      <c r="Q139" s="53"/>
      <c r="R139" s="96" t="s">
        <v>50</v>
      </c>
      <c r="S139" s="36" t="s">
        <v>717</v>
      </c>
      <c r="T139" s="53"/>
      <c r="U139" s="53"/>
      <c r="V139" s="153"/>
      <c r="W139" s="154"/>
      <c r="X139" s="153">
        <v>5000000</v>
      </c>
      <c r="Y139" s="153">
        <f>X139*1.12</f>
        <v>5600000.0000000009</v>
      </c>
      <c r="Z139" s="53"/>
      <c r="AA139" s="156">
        <v>2014</v>
      </c>
      <c r="AB139" s="36" t="s">
        <v>813</v>
      </c>
    </row>
    <row r="140" spans="1:28" ht="63.75">
      <c r="A140" s="9" t="s">
        <v>722</v>
      </c>
      <c r="B140" s="58" t="s">
        <v>811</v>
      </c>
      <c r="C140" s="133" t="s">
        <v>34</v>
      </c>
      <c r="D140" s="94" t="s">
        <v>743</v>
      </c>
      <c r="E140" s="36" t="s">
        <v>744</v>
      </c>
      <c r="F140" s="52" t="s">
        <v>745</v>
      </c>
      <c r="G140" s="36" t="s">
        <v>746</v>
      </c>
      <c r="H140" s="52" t="s">
        <v>745</v>
      </c>
      <c r="I140" s="52" t="s">
        <v>751</v>
      </c>
      <c r="J140" s="52" t="s">
        <v>752</v>
      </c>
      <c r="K140" s="135" t="s">
        <v>36</v>
      </c>
      <c r="L140" s="53">
        <v>80</v>
      </c>
      <c r="M140" s="124">
        <v>231010000</v>
      </c>
      <c r="N140" s="96" t="s">
        <v>755</v>
      </c>
      <c r="O140" s="145" t="s">
        <v>770</v>
      </c>
      <c r="P140" s="52" t="s">
        <v>721</v>
      </c>
      <c r="Q140" s="53"/>
      <c r="R140" s="96" t="s">
        <v>50</v>
      </c>
      <c r="S140" s="36" t="s">
        <v>717</v>
      </c>
      <c r="T140" s="53"/>
      <c r="U140" s="53"/>
      <c r="V140" s="153"/>
      <c r="W140" s="154"/>
      <c r="X140" s="153">
        <v>5000000</v>
      </c>
      <c r="Y140" s="153">
        <f>X140*1.12</f>
        <v>5600000.0000000009</v>
      </c>
      <c r="Z140" s="53"/>
      <c r="AA140" s="156">
        <v>2014</v>
      </c>
      <c r="AB140" s="53" t="s">
        <v>810</v>
      </c>
    </row>
    <row r="141" spans="1:28" ht="63.75">
      <c r="A141" s="9" t="s">
        <v>722</v>
      </c>
      <c r="B141" s="58" t="s">
        <v>821</v>
      </c>
      <c r="C141" s="133" t="s">
        <v>34</v>
      </c>
      <c r="D141" s="135" t="s">
        <v>782</v>
      </c>
      <c r="E141" s="135" t="s">
        <v>783</v>
      </c>
      <c r="F141" s="135" t="s">
        <v>784</v>
      </c>
      <c r="G141" s="135" t="s">
        <v>783</v>
      </c>
      <c r="H141" s="135" t="s">
        <v>784</v>
      </c>
      <c r="I141" s="135" t="s">
        <v>796</v>
      </c>
      <c r="J141" s="135" t="s">
        <v>797</v>
      </c>
      <c r="K141" s="135" t="s">
        <v>36</v>
      </c>
      <c r="L141" s="36">
        <v>80</v>
      </c>
      <c r="M141" s="124">
        <v>231010000</v>
      </c>
      <c r="N141" s="96" t="s">
        <v>755</v>
      </c>
      <c r="O141" s="145" t="s">
        <v>806</v>
      </c>
      <c r="P141" s="135" t="s">
        <v>721</v>
      </c>
      <c r="Q141" s="36"/>
      <c r="R141" s="96" t="s">
        <v>50</v>
      </c>
      <c r="S141" s="36" t="s">
        <v>717</v>
      </c>
      <c r="T141" s="137"/>
      <c r="U141" s="137"/>
      <c r="V141" s="138"/>
      <c r="W141" s="161"/>
      <c r="X141" s="139">
        <v>24370000</v>
      </c>
      <c r="Y141" s="139">
        <v>27294400</v>
      </c>
      <c r="Z141" s="36"/>
      <c r="AA141" s="141">
        <v>2014</v>
      </c>
      <c r="AB141" s="53"/>
    </row>
    <row r="142" spans="1:28" ht="63.75">
      <c r="A142" s="9" t="s">
        <v>722</v>
      </c>
      <c r="B142" s="58" t="s">
        <v>809</v>
      </c>
      <c r="C142" s="133" t="s">
        <v>34</v>
      </c>
      <c r="D142" s="94" t="s">
        <v>734</v>
      </c>
      <c r="E142" s="36" t="s">
        <v>735</v>
      </c>
      <c r="F142" s="52" t="s">
        <v>736</v>
      </c>
      <c r="G142" s="36" t="s">
        <v>735</v>
      </c>
      <c r="H142" s="52" t="s">
        <v>736</v>
      </c>
      <c r="I142" s="52" t="s">
        <v>737</v>
      </c>
      <c r="J142" s="52" t="s">
        <v>738</v>
      </c>
      <c r="K142" s="52" t="s">
        <v>39</v>
      </c>
      <c r="L142" s="53">
        <v>80</v>
      </c>
      <c r="M142" s="124">
        <v>231010000</v>
      </c>
      <c r="N142" s="96" t="s">
        <v>755</v>
      </c>
      <c r="O142" s="145" t="s">
        <v>770</v>
      </c>
      <c r="P142" s="52" t="s">
        <v>721</v>
      </c>
      <c r="Q142" s="53"/>
      <c r="R142" s="96" t="s">
        <v>50</v>
      </c>
      <c r="S142" s="36" t="s">
        <v>717</v>
      </c>
      <c r="T142" s="53"/>
      <c r="U142" s="53"/>
      <c r="V142" s="153"/>
      <c r="W142" s="154"/>
      <c r="X142" s="153">
        <v>2100030</v>
      </c>
      <c r="Y142" s="155">
        <v>2352033.6</v>
      </c>
      <c r="Z142" s="53" t="s">
        <v>86</v>
      </c>
      <c r="AA142" s="156">
        <v>2014</v>
      </c>
      <c r="AB142" s="53" t="s">
        <v>810</v>
      </c>
    </row>
    <row r="143" spans="1:28" ht="63.75">
      <c r="A143" s="9" t="s">
        <v>722</v>
      </c>
      <c r="B143" s="58" t="s">
        <v>822</v>
      </c>
      <c r="C143" s="133" t="s">
        <v>34</v>
      </c>
      <c r="D143" s="36" t="s">
        <v>798</v>
      </c>
      <c r="E143" s="36" t="s">
        <v>799</v>
      </c>
      <c r="F143" s="52" t="s">
        <v>800</v>
      </c>
      <c r="G143" s="36" t="s">
        <v>801</v>
      </c>
      <c r="H143" s="52" t="s">
        <v>800</v>
      </c>
      <c r="I143" s="52" t="s">
        <v>802</v>
      </c>
      <c r="J143" s="52" t="s">
        <v>803</v>
      </c>
      <c r="K143" s="135" t="s">
        <v>36</v>
      </c>
      <c r="L143" s="53">
        <v>50</v>
      </c>
      <c r="M143" s="124">
        <v>710000000</v>
      </c>
      <c r="N143" s="96" t="s">
        <v>53</v>
      </c>
      <c r="O143" s="145" t="s">
        <v>770</v>
      </c>
      <c r="P143" s="52" t="s">
        <v>37</v>
      </c>
      <c r="Q143" s="53"/>
      <c r="R143" s="96" t="s">
        <v>50</v>
      </c>
      <c r="S143" s="36" t="s">
        <v>717</v>
      </c>
      <c r="T143" s="53"/>
      <c r="U143" s="53"/>
      <c r="V143" s="153"/>
      <c r="W143" s="154"/>
      <c r="X143" s="153">
        <v>9600000</v>
      </c>
      <c r="Y143" s="153">
        <v>10752000.000000002</v>
      </c>
      <c r="Z143" s="53"/>
      <c r="AA143" s="156">
        <v>2014</v>
      </c>
      <c r="AB143" s="139"/>
    </row>
    <row r="144" spans="1:28" ht="63.75">
      <c r="A144" s="9" t="s">
        <v>722</v>
      </c>
      <c r="B144" s="58" t="s">
        <v>823</v>
      </c>
      <c r="C144" s="133" t="s">
        <v>34</v>
      </c>
      <c r="D144" s="36" t="s">
        <v>798</v>
      </c>
      <c r="E144" s="36" t="s">
        <v>799</v>
      </c>
      <c r="F144" s="52" t="s">
        <v>800</v>
      </c>
      <c r="G144" s="36" t="s">
        <v>801</v>
      </c>
      <c r="H144" s="52" t="s">
        <v>800</v>
      </c>
      <c r="I144" s="52" t="s">
        <v>804</v>
      </c>
      <c r="J144" s="52" t="s">
        <v>805</v>
      </c>
      <c r="K144" s="135" t="s">
        <v>36</v>
      </c>
      <c r="L144" s="53">
        <v>50</v>
      </c>
      <c r="M144" s="124">
        <v>710000000</v>
      </c>
      <c r="N144" s="96" t="s">
        <v>53</v>
      </c>
      <c r="O144" s="145" t="s">
        <v>770</v>
      </c>
      <c r="P144" s="52" t="s">
        <v>37</v>
      </c>
      <c r="Q144" s="53"/>
      <c r="R144" s="96" t="s">
        <v>50</v>
      </c>
      <c r="S144" s="36" t="s">
        <v>717</v>
      </c>
      <c r="T144" s="53"/>
      <c r="U144" s="53"/>
      <c r="V144" s="153"/>
      <c r="W144" s="154"/>
      <c r="X144" s="153">
        <v>7457000</v>
      </c>
      <c r="Y144" s="153">
        <v>8351840</v>
      </c>
      <c r="Z144" s="53"/>
      <c r="AA144" s="156">
        <v>2014</v>
      </c>
      <c r="AB144" s="139"/>
    </row>
    <row r="145" spans="1:28">
      <c r="A145" s="9"/>
      <c r="B145" s="8" t="s">
        <v>33</v>
      </c>
      <c r="C145" s="23"/>
      <c r="D145" s="24"/>
      <c r="E145" s="24"/>
      <c r="F145" s="24"/>
      <c r="G145" s="33"/>
      <c r="H145" s="33"/>
      <c r="I145" s="33"/>
      <c r="J145" s="33"/>
      <c r="K145" s="25"/>
      <c r="L145" s="26"/>
      <c r="M145" s="3"/>
      <c r="N145" s="32"/>
      <c r="O145" s="26"/>
      <c r="P145" s="23"/>
      <c r="Q145" s="23"/>
      <c r="R145" s="23"/>
      <c r="S145" s="27"/>
      <c r="T145" s="28"/>
      <c r="U145" s="29"/>
      <c r="V145" s="25"/>
      <c r="W145" s="28"/>
      <c r="X145" s="31">
        <f>SUM(X115:X144)</f>
        <v>624113265.84000003</v>
      </c>
      <c r="Y145" s="31">
        <f>SUM(Y115:Y144)</f>
        <v>688251239.18000007</v>
      </c>
      <c r="Z145" s="17"/>
      <c r="AA145" s="25"/>
      <c r="AB145" s="30"/>
    </row>
    <row r="146" spans="1:28">
      <c r="A146" s="9"/>
      <c r="B146" s="8" t="s">
        <v>63</v>
      </c>
      <c r="C146" s="23"/>
      <c r="D146" s="24"/>
      <c r="E146" s="24"/>
      <c r="F146" s="24"/>
      <c r="G146" s="33"/>
      <c r="H146" s="33"/>
      <c r="I146" s="33"/>
      <c r="J146" s="33"/>
      <c r="K146" s="25"/>
      <c r="L146" s="26"/>
      <c r="M146" s="3"/>
      <c r="N146" s="32"/>
      <c r="O146" s="26"/>
      <c r="P146" s="23"/>
      <c r="Q146" s="23"/>
      <c r="R146" s="23"/>
      <c r="S146" s="27"/>
      <c r="T146" s="28"/>
      <c r="U146" s="29"/>
      <c r="V146" s="25"/>
      <c r="W146" s="28"/>
      <c r="X146" s="31">
        <f>X145+X113+X108</f>
        <v>1483814923.7885716</v>
      </c>
      <c r="Y146" s="31">
        <f>Y145+Y113+Y108</f>
        <v>1651117096.0824001</v>
      </c>
      <c r="Z146" s="17"/>
      <c r="AA146" s="25"/>
      <c r="AB146" s="30"/>
    </row>
    <row r="148" spans="1:28">
      <c r="Y148" s="51">
        <f>Y35</f>
        <v>704273678.16000009</v>
      </c>
      <c r="Z148" t="s">
        <v>29</v>
      </c>
    </row>
    <row r="149" spans="1:28">
      <c r="Y149" s="21">
        <f>Y146</f>
        <v>1651117096.0824001</v>
      </c>
      <c r="Z149" t="s">
        <v>30</v>
      </c>
    </row>
    <row r="150" spans="1:28">
      <c r="Y150" s="21">
        <v>5602600630.6798067</v>
      </c>
    </row>
    <row r="151" spans="1:28">
      <c r="X151" s="21">
        <v>6549444048.6022081</v>
      </c>
      <c r="Y151" s="21">
        <f>Y150-Y148+Y149</f>
        <v>6549444048.6022072</v>
      </c>
    </row>
    <row r="152" spans="1:28">
      <c r="X152" s="21">
        <f>X151-Y151</f>
        <v>0</v>
      </c>
      <c r="Y152" s="21"/>
    </row>
  </sheetData>
  <autoFilter ref="A6:AB146"/>
  <mergeCells count="1">
    <mergeCell ref="B4:AB4"/>
  </mergeCells>
  <hyperlinks>
    <hyperlink ref="D26" r:id="rId1" display="http://enstru.skc.kz/ru/ntru/detail/?kpved=63.99.10.90.00.00.00"/>
    <hyperlink ref="D128" r:id="rId2" display="http://enstru.skc.kz/ru/ntru/detail/?kpved=63.99.10.90.00.00.00"/>
  </hyperlinks>
  <pageMargins left="0.70866141732283472" right="0.70866141732283472" top="0.74803149606299213" bottom="0.74803149606299213" header="0.31496062992125984" footer="0.31496062992125984"/>
  <pageSetup paperSize="8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2014-03-20T11:14:28Z</dcterms:modified>
</cp:coreProperties>
</file>