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1065" windowWidth="14805" windowHeight="7050"/>
  </bookViews>
  <sheets>
    <sheet name="Лист1" sheetId="1" r:id="rId1"/>
    <sheet name="Лист2" sheetId="2" r:id="rId2"/>
    <sheet name="Лист3" sheetId="3" r:id="rId3"/>
  </sheets>
  <definedNames>
    <definedName name="_xlnm._FilterDatabase" localSheetId="0" hidden="1">Лист1!$A$7:$AB$47</definedName>
  </definedNames>
  <calcPr calcId="145621"/>
</workbook>
</file>

<file path=xl/calcChain.xml><?xml version="1.0" encoding="utf-8"?>
<calcChain xmlns="http://schemas.openxmlformats.org/spreadsheetml/2006/main">
  <c r="Y47" i="1" l="1"/>
  <c r="X47" i="1"/>
  <c r="Y46" i="1"/>
  <c r="Y43" i="1"/>
  <c r="Y45" i="1"/>
  <c r="X19" i="1" l="1"/>
  <c r="Y42" i="1"/>
  <c r="Y18" i="1"/>
  <c r="Y41" i="1"/>
  <c r="Y40" i="1"/>
  <c r="Y39" i="1"/>
  <c r="Y38" i="1"/>
  <c r="Y37" i="1"/>
  <c r="Y36" i="1"/>
  <c r="Y35" i="1" l="1"/>
  <c r="Y34" i="1"/>
  <c r="Y33" i="1"/>
  <c r="Y32" i="1" l="1"/>
  <c r="Y31" i="1"/>
  <c r="Y30" i="1"/>
  <c r="Y27" i="1" l="1"/>
  <c r="Y14" i="1"/>
  <c r="Y26" i="1"/>
  <c r="Y13" i="1"/>
  <c r="Y50" i="1" l="1"/>
  <c r="Y19" i="1"/>
  <c r="Y49" i="1" s="1"/>
  <c r="Y52" i="1" l="1"/>
  <c r="X53" i="1" l="1"/>
</calcChain>
</file>

<file path=xl/sharedStrings.xml><?xml version="1.0" encoding="utf-8"?>
<sst xmlns="http://schemas.openxmlformats.org/spreadsheetml/2006/main" count="607" uniqueCount="242">
  <si>
    <t xml:space="preserve">№ </t>
  </si>
  <si>
    <t>Наименование организации</t>
  </si>
  <si>
    <t>Код  ТРУ</t>
  </si>
  <si>
    <t>Наименование закупаемых товаров, работ и услуг (на русском языке)</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</si>
  <si>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</si>
  <si>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русском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</si>
  <si>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</si>
  <si>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русском языке)</t>
  </si>
  <si>
    <t>Дополнительная характеристика (на казахском языке)</t>
  </si>
  <si>
    <t>Способ закупок</t>
  </si>
  <si>
    <t>Прогноз казахстанского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</si>
  <si>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</si>
  <si>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</si>
  <si>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</si>
  <si>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</si>
  <si>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</si>
  <si>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</si>
  <si>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</si>
  <si>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</si>
  <si>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</si>
  <si>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</si>
  <si>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</si>
  <si>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</si>
  <si>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</si>
  <si>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</si>
  <si>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</si>
  <si>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</si>
  <si>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Включить следующие позиции:</t>
  </si>
  <si>
    <t>Исключить следующие позиции:</t>
  </si>
  <si>
    <t>-</t>
  </si>
  <si>
    <t>+</t>
  </si>
  <si>
    <t>Приложение 1</t>
  </si>
  <si>
    <t>3. Услуги</t>
  </si>
  <si>
    <t>итого по услугам</t>
  </si>
  <si>
    <t>АО "РД "КазМунайГаз"</t>
  </si>
  <si>
    <t>г.Астана, пр.Кабанбай батыра 17</t>
  </si>
  <si>
    <t>ЭОТ</t>
  </si>
  <si>
    <t>г.Астана</t>
  </si>
  <si>
    <t>декабрь 2013 года, январь 2014 года</t>
  </si>
  <si>
    <t>Мангистауская область, г.Актау, ИЦ</t>
  </si>
  <si>
    <t>С даты заключения договора и до 31 декабря 2014 года</t>
  </si>
  <si>
    <t>Атырауская область, г.Атырау, ИЦ</t>
  </si>
  <si>
    <t>ОИ</t>
  </si>
  <si>
    <t>авансовый платеж - 0%, оставшаяся часть в течение 30 р.д. с момента подписания акта приема-передачи</t>
  </si>
  <si>
    <t>74.90.12.20.13.00.00</t>
  </si>
  <si>
    <t>Услуги по оценке имущества</t>
  </si>
  <si>
    <t>Мүлікті бағалау қызметтері</t>
  </si>
  <si>
    <t>Комплекс услуг по оценке имущества</t>
  </si>
  <si>
    <t>Мүлікті бағалауға арналған қызметтер комплексі</t>
  </si>
  <si>
    <t>Услуги по оценке стоимости в рамках страхования имущества</t>
  </si>
  <si>
    <t>Мүлікті сақтандыру барысында мүлікті бағалауға арналған қызметтер</t>
  </si>
  <si>
    <t>авансовый платеж - 50%</t>
  </si>
  <si>
    <t xml:space="preserve">Акмолинская область, г.Астана; Мангистауская область, г.Актау; Атырауская область, г.Атырау </t>
  </si>
  <si>
    <t>96 У</t>
  </si>
  <si>
    <t>Дказ</t>
  </si>
  <si>
    <t>САД</t>
  </si>
  <si>
    <t>авансовый платеж "0%", оставшаяся часть в течение 30 р.д. с момента подписания акта приема-передачи</t>
  </si>
  <si>
    <t>ОВХ</t>
  </si>
  <si>
    <t>февраль, март 2014 года</t>
  </si>
  <si>
    <t>ДУРП</t>
  </si>
  <si>
    <t xml:space="preserve">0%, оставшаяся часть в течении 30 рабочих дней с момента подписания акта приема - передачи оказанных услуг. </t>
  </si>
  <si>
    <t>82.30.11.10.00.00.00</t>
  </si>
  <si>
    <t>Услуги по организации конференций</t>
  </si>
  <si>
    <t>Конференциялярды ұйымдастыру жөніндегі қызмет көрсетулер</t>
  </si>
  <si>
    <t>Услуги по организации бизнес-показов, собраний, конференций и встреч, с организацией  и предоставлением персонала для работы в местах проведения подобных событий</t>
  </si>
  <si>
    <t>Келесі уақиғаларды өткізетін жерлерде қызметкерлерді беріп жұмысты ұйымдастырумен  бизнес көрсетулерді, мәжілістерді, конференцияларды және кездесулерді ұйымдастыру жөніндегі қызмет көрсетулер</t>
  </si>
  <si>
    <t>Услуги по организации и проведению Дня молодых специалистов</t>
  </si>
  <si>
    <t>Жас мамандар күнін ұйымдастыру және өткізу жөніндегі қызмет көрсетулер</t>
  </si>
  <si>
    <t>103 У</t>
  </si>
  <si>
    <t>ДСО</t>
  </si>
  <si>
    <t>93.29.19.10.00.00.00</t>
  </si>
  <si>
    <t>Услуги по организации праздничных мероприятий</t>
  </si>
  <si>
    <t>ЦПЭ</t>
  </si>
  <si>
    <t>январь, февраль 2014 года</t>
  </si>
  <si>
    <t>II изменения и дополнения в План закупок товаров, работ и услуг  АО «РД «КазМунайГаз» на 2014 год</t>
  </si>
  <si>
    <t>к приказу АО "РД "КазМунайГаз" № 18/П от 28.01.2014 года</t>
  </si>
  <si>
    <t>40 У</t>
  </si>
  <si>
    <t>73.12.19.30.00.00.00</t>
  </si>
  <si>
    <t xml:space="preserve">Услуги по размещению информационно-агитационных материалов  в средствах массовой информации </t>
  </si>
  <si>
    <t>Ақпараттық - үгіт-насихаттық материалдарды  бұқаралық ақпарат құралдарына орналастыру жөніндегі қызметтер</t>
  </si>
  <si>
    <r>
      <rPr>
        <sz val="10"/>
        <color indexed="8"/>
        <rFont val="Times New Roman"/>
        <family val="1"/>
        <charset val="204"/>
      </rPr>
      <t>Услуги по размещению информационных материалов в региональных печатных и электронных СМИ.                          Подготовка и размещение имиджевых материалов, рекламных модулей и информационных сообщений в региональных печатных и электронных СМИ, с общей площадью размещения не менее 160 000 см2, а также общим хронометражом сюжетов- 280 мин.</t>
    </r>
  </si>
  <si>
    <t>Ақпараттық материалдарды  аймақтық баспасөз және электрондық БАҚ-тарға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160 000 см2, сондай-ақ сюжеттердің жалпы хронометражы - 280 мин. аймақтық баспасөз және электрондық БАҚ-тарға орналастыру</t>
  </si>
  <si>
    <t xml:space="preserve"> г.Астана</t>
  </si>
  <si>
    <t>41 У</t>
  </si>
  <si>
    <r>
      <rPr>
        <sz val="10"/>
        <color indexed="8"/>
        <rFont val="Times New Roman"/>
        <family val="1"/>
        <charset val="204"/>
      </rPr>
      <t>Услуги по размещению  информационных материалов в отечественных печатных СМИ.      Подготовка и размещение имиджевых материалов, рекламных модулей и информационных сообщений в отечественных СМИ, с общей площадью размещения не менее 175 200 см2</t>
    </r>
  </si>
  <si>
    <t>Ақпараттық материалдарды  отандық баспасөз БАҚ-тарына орналастыру жөніндегі қызметтер. Имидждік материалдарды, жарнамалық модулдер мен ақпараттық хабарламаларды  дайындау және жалпы орналастыру алаңы кемінде 175 200 см2, отандық БАҚ-тарға орналастыру</t>
  </si>
  <si>
    <t>42 У</t>
  </si>
  <si>
    <t>82.30.11.12.00.00.00</t>
  </si>
  <si>
    <t>Услуги по организации пресс-конференции</t>
  </si>
  <si>
    <t xml:space="preserve"> Баспасөз-конференцияларын ұйымдастыру жөніндегі қызметтер</t>
  </si>
  <si>
    <t>Комплекс услуг по организации пресс-конференций (производство и рассылка пригласительных билетов, аренда места проведения, оформление места проведения, организация программы праздничного вечера, работа со СМИ и др.)</t>
  </si>
  <si>
    <t>Баспасөз-конференцияларын ұйымдастыру жөніндегі қызметтер кешені (шақыру билеттерін дайындау және тарату, іс-шаралар өткізу орындарын жалға алу, мерекелік кеш өтетін жерлерді безендіру, мерекелік кеш бағдарламасын ұйымдастыру, БАҚ-пен жұмыс жасау және басқалары)</t>
  </si>
  <si>
    <r>
      <t xml:space="preserve">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 </t>
    </r>
    <r>
      <rPr>
        <sz val="10"/>
        <color indexed="8"/>
        <rFont val="Times New Roman"/>
        <family val="1"/>
        <charset val="204"/>
      </rPr>
      <t>Организация пресс-туров, форумов, семинаров, пресс-конференций, творческих конкурсов, тренингов и встреч с журналистами, а также с профсоюзными комитетами по сферам деятельности компании.</t>
    </r>
  </si>
  <si>
    <t>Баспасөз-турларды, форумдарды, семинарларды, баспасөз-конференцияларын, шығармашылық  конкурстарды, тренингтерді және  журналистермен, сондай-ақ кәсіподақ комитеттерімен кездесулерді ұйымдастыру жөніндегі қызметтер</t>
  </si>
  <si>
    <t>Республика Казахстан</t>
  </si>
  <si>
    <t>44 У</t>
  </si>
  <si>
    <t>58.19.10.10.10.10.00</t>
  </si>
  <si>
    <t>Услуги по изданию корпоративной газеты</t>
  </si>
  <si>
    <t>Корпоративтік  газетін шығару жөніндегі қызметтер</t>
  </si>
  <si>
    <r>
      <rPr>
        <sz val="10"/>
        <color indexed="8"/>
        <rFont val="Times New Roman"/>
        <family val="1"/>
        <charset val="204"/>
      </rPr>
      <t>Услуги по изданию корпоративной газеты.                                                 Печать внутрикорпоративной газеты, на цветной мелованной бумаге(90 гр.), с тиражом печати 8000 экз. 2 раза в месяц., формат А3. Услуга включает в себе допечатную подготовку, печать, подборку, резку, расфальцовку, упаковку, экспедирование, доставку газет до адресатов, услуги переводчиков, журналистов и других специалистов необходимых для издания газет.</t>
    </r>
  </si>
  <si>
    <t>Услуги по изданию корпоративной газеты. Түрлі-түсті ақ қағазға (90 гр.) басылымының  тиражы 8000 екі рет айына, форматы А3, корпоративішілік газетті басу. Қызмет көрсету өзіне газетті басуды, іріктеуді, кесуді, расфальцовкалауды, орауды, экспедициялауды, адресаттарға жеткізуді, аудармашылардың, журналистердің және газет шығару үшін қажетті басқа мамандардың қызметтерін қамтыйды</t>
  </si>
  <si>
    <t xml:space="preserve"> г.Астана, г.Алматы, Мангистауская область, Атырауская область, Кызылординская область</t>
  </si>
  <si>
    <t>40-1 У</t>
  </si>
  <si>
    <t>столбец - 11</t>
  </si>
  <si>
    <t>41-1 У</t>
  </si>
  <si>
    <t>42-1 У</t>
  </si>
  <si>
    <t>44-1 У</t>
  </si>
  <si>
    <t>столбец - 11, 12</t>
  </si>
  <si>
    <t>103-1 У</t>
  </si>
  <si>
    <t xml:space="preserve">Услуги по оценке стоимости имущества в рамках страхования имущества </t>
  </si>
  <si>
    <t>В течении 3-х календарных месяцев с даты заключения договора и получения предоплаты</t>
  </si>
  <si>
    <t>авансовый платеж - 25%</t>
  </si>
  <si>
    <t>столбец - 5, 11, 14, 15</t>
  </si>
  <si>
    <t>96-1 У</t>
  </si>
  <si>
    <t>52 У</t>
  </si>
  <si>
    <t>58.29.50.20.13.00.00</t>
  </si>
  <si>
    <t>Услуги по предоставлению лицензий на право использования программного обеспечения профессионального</t>
  </si>
  <si>
    <t>Кәсіби программалық қамтамасыз етуiн қолдану құқығына лицензиялардың беруi бойынша қызмет</t>
  </si>
  <si>
    <t>Қызмет атқарулар ша жібер- лицензиялардың құқыққа пайдалану құқықты айтылмыш бағдарламалық қамсыздандыруды лицензиаттың эвм беретін бағдарламалық қамсыздандырудың игерушіліктері  кәсіби. Бұл ретте лицензиат немесе қандайда болмасын авторлық мүліктік құқықтарды алмайды</t>
  </si>
  <si>
    <t>Услуги по сопровождению программного обеспечения  для оформления таможенных документов</t>
  </si>
  <si>
    <t>Кедендік құжаттарды ресімдеу үшін бағдарламалық қамтамасыз етуді жүргізу жөніндегі қызмет көрсетулер.</t>
  </si>
  <si>
    <t>ноябрь, декабрь 2013 года</t>
  </si>
  <si>
    <t>авансовый платеж - 100%</t>
  </si>
  <si>
    <t>ДРНиН</t>
  </si>
  <si>
    <t>52-1 У</t>
  </si>
  <si>
    <t>декабрь 2013 года</t>
  </si>
  <si>
    <t>столбец - 11, 20, 21</t>
  </si>
  <si>
    <t>Сертификация продуктов</t>
  </si>
  <si>
    <t>өнім сертификаттау</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</si>
  <si>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</si>
  <si>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</si>
  <si>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116 У</t>
  </si>
  <si>
    <t>71.20.12.18.00.00.00</t>
  </si>
  <si>
    <t>53 У</t>
  </si>
  <si>
    <t>63.99.10.40.00.00.00</t>
  </si>
  <si>
    <t>Услуги по предоставлению информации международной информационной организацией</t>
  </si>
  <si>
    <t>Халықаралық ақпараттық ұйымның ақпараттық қамтамассыз ету қызметі</t>
  </si>
  <si>
    <t xml:space="preserve">Подписка на ежедневные публикации ценового агентства на сырую нефть, стоимость фрахта нефтеналивных судов для перевозки нефти и перевозки светлых нефтепродуктов  </t>
  </si>
  <si>
    <t xml:space="preserve">Бағалар агенттігінің шикі мұнай, мұнай мен ашық мұнай өнімдерін тасымалдайтын мұнай тиейтін кемелердің фрахтысы құнының күнделікті жариялымдарына жазылу </t>
  </si>
  <si>
    <t>54 У</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</si>
  <si>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</si>
  <si>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</si>
  <si>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февраль 2014 года</t>
  </si>
  <si>
    <t xml:space="preserve">февраль 
2014 года </t>
  </si>
  <si>
    <t>53-1 У</t>
  </si>
  <si>
    <t>54-1 У</t>
  </si>
  <si>
    <t>117 У</t>
  </si>
  <si>
    <t>Мерекелік шаралар ұйымдастыру қызметі</t>
  </si>
  <si>
    <t>93.11.10.21.00.00.00</t>
  </si>
  <si>
    <t>Услуги по организации и проведению спортивных мероприятий на открытом воздухе и в помещении для профессионалов и любителей</t>
  </si>
  <si>
    <t xml:space="preserve">Ғимарат ішінде және таза ауада кәсіби және әуесқойлар үшін спорттық шараларды ұйымдастыру және өткізу қызметтерін көрсету
</t>
  </si>
  <si>
    <t>Ғимарат ішінде және таза ауада кәсіби және әуесқойлар үшін спорттық шараларды ұйымдастыру және өткізу қызметтерін көрсету</t>
  </si>
  <si>
    <t>18.12.19.11.00.00.00</t>
  </si>
  <si>
    <t>Услуги полиграфические прочие</t>
  </si>
  <si>
    <t>Баспахана қызметі</t>
  </si>
  <si>
    <t>Услуги по изготовлению и печатанию визитных карточек</t>
  </si>
  <si>
    <t>ДЛЗиМС</t>
  </si>
  <si>
    <t>96.09.19.90.18.00.00</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</si>
  <si>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</si>
  <si>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</si>
  <si>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Услуги, оказываемые в соответствии с Концепцией развития Карты мониторинга местного содержания</t>
  </si>
  <si>
    <t>Қазақстандық қатысу мониторингінің картасын техникалық алып жүру</t>
  </si>
  <si>
    <t xml:space="preserve">январь, февраль 2014 года </t>
  </si>
  <si>
    <t>с даты заключения договора по 31 декабря 2014 года</t>
  </si>
  <si>
    <t>Абонентская плата за техническое сопровождение Карты составляет 840 000 тенге, с учетом НДС в квартал. Абонентская плата осуществляется авансовым платежом ежеквартально, в течение 5 (пять) рабочих дней после получения счета на предоплату, представленного Исполнителем.</t>
  </si>
  <si>
    <t>58.12.20.15.00.00.00</t>
  </si>
  <si>
    <t>Услуги по актуализации Единого номенклатурного справочника товаров, работ и услуг</t>
  </si>
  <si>
    <t>Тауарлар, жұмыстар мен қызмет көрсетулердің бірыңғай номенклатуралық анықтамалықты пайдалануға ұсыну жөніндегі қызмет көрсетулер</t>
  </si>
  <si>
    <t>авансовый платеж 100%</t>
  </si>
  <si>
    <t>62.09.20.20.80.10.00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</si>
  <si>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</si>
  <si>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</si>
  <si>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Ежеквартально авансовым платежом в течении 5 рабочих дней после получения счета на предоплату</t>
  </si>
  <si>
    <t>118 У</t>
  </si>
  <si>
    <t>119 У</t>
  </si>
  <si>
    <t>120 У</t>
  </si>
  <si>
    <t>36.00.40.12.00.00.00</t>
  </si>
  <si>
    <t>Услуги по доставке бутилированной воды питьевой</t>
  </si>
  <si>
    <t>Бөтелкеге құйылған суды жеткізіп беру қызметі</t>
  </si>
  <si>
    <t>Обеспечение минеральной водой работников, занятых на месторождениях Мангистауской области в весенне-летний период в количестве10 433 литра.</t>
  </si>
  <si>
    <t>Маңғыстау облысындағы кен орындарында жұмыс істейтін қызметкерлерді көктемгі –жазғы кезеңдерде 10 433  литр көлеміндегі минералды сумен қамтамасыз ету</t>
  </si>
  <si>
    <t>Обеспечение минеральной водой работников, занятых на месторождениях Атырауской области в весенне-летний период в количестве 6 879 литров.</t>
  </si>
  <si>
    <t>Атырау облысындағы кен орындарында жұмыс істейтін қызметкерлерді көктемгі –жазғы кезеңдерде 6 879  литр көлеміндегі минералды сумен қамтамасыз ету</t>
  </si>
  <si>
    <t>Услуги по организации праздничных мероприятий для работников филиала "Инженерный Центр"</t>
  </si>
  <si>
    <t>"Инженерлік Орталық" филиалының қызметкерлеріне мерекелік шаралар ұйымдастыру қызметі</t>
  </si>
  <si>
    <t xml:space="preserve">Услуги по организации спортивных мероприятий </t>
  </si>
  <si>
    <t>Спорттық шараларды ұйымдастыру қызметтерін көрсету</t>
  </si>
  <si>
    <t>Визит карточкаларын басып шығару және жасау қызметерін көрсету</t>
  </si>
  <si>
    <t>Услуги по изготовлению типографической продукции</t>
  </si>
  <si>
    <t>Типографиялық өнiмдi жасау қызметтерін көрсету</t>
  </si>
  <si>
    <t>82.30.11.14.10.00.00</t>
  </si>
  <si>
    <t>Услуги по проведению культурно-массовых корпоративных мероприятий</t>
  </si>
  <si>
    <t>Мәдени-көпшілік және мерекелік шаралар өткізу қызметі</t>
  </si>
  <si>
    <t>Услуги по проведению культурно-массовых корпоративных мероприятий для работников филиала "Инженерный Центр"</t>
  </si>
  <si>
    <t>"Инженерлік Орталық" филиалының қызметкерлеріне мәдени-көпшілік   корпоративтік мерекелік шаралар өткізу  қызметі</t>
  </si>
  <si>
    <t>121 У</t>
  </si>
  <si>
    <t>122 У</t>
  </si>
  <si>
    <t>123 У</t>
  </si>
  <si>
    <t>124 У</t>
  </si>
  <si>
    <t>125 У</t>
  </si>
  <si>
    <t>126 У</t>
  </si>
  <si>
    <t>ДОТиОС</t>
  </si>
  <si>
    <t>47 У</t>
  </si>
  <si>
    <t>96.09.19.90.09.20.10</t>
  </si>
  <si>
    <t>Услуги по сервисному обслуживанию кабин для курения</t>
  </si>
  <si>
    <t>Темекі тартуға арналған кабиналарға сервистік қызмет көрсету</t>
  </si>
  <si>
    <t>Комплекс услуг по сервисному обслуживанию кабин для курения</t>
  </si>
  <si>
    <t>Темекі тартуға арналған кабиналарға кешенді сервистік қызмет көрсету</t>
  </si>
  <si>
    <t>Услуги по сервисному обслуживанию кабин для курения в количестве 4 штук</t>
  </si>
  <si>
    <t>Төрт темекі тартуға арналған кабиналарға сервистік қызмет көрсету</t>
  </si>
  <si>
    <t>47-1 У</t>
  </si>
  <si>
    <t>Услуги по размещению информационных материалов в региональных печатных и электронных СМИ.                          Подготовка и размещение имиджевых материалов, рекламных модулей и информационных сообщений в региональных печатных и электронных СМИ, с общей площадью размещения не менее 160 000 см2, а также общим хронометражом сюжетов- 280 мин.</t>
  </si>
  <si>
    <t>Услуги по размещению  информационных материалов в отечественных печатных СМИ.      Подготовка и размещение имиджевых материалов, рекламных модулей и информационных сообщений в отечественных СМИ, с общей площадью размещения не менее 175 200 см2</t>
  </si>
  <si>
    <t>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 Организация пресс-туров, форумов, семинаров, пресс-конференций, творческих конкурсов, тренингов и встреч с журналистами, а также с профсоюзными комитетами по сферам деятельности компании.</t>
  </si>
  <si>
    <t>Услуги по изданию корпоративной газеты.                                                 Печать внутрикорпоративной газеты, на цветной мелованной бумаге(90 гр.), с тиражом печати 8000 экз. 2 раза в месяц., формат А3. Услуга включает в себе допечатную подготовку, печать, подборку, резку, расфальцовку, упаковку, экспедирование, доставку газет до адресатов, услуги переводчиков, журналистов и других специалистов необходимых для издания газет.</t>
  </si>
  <si>
    <t>69.10.14.10.00.00.00</t>
  </si>
  <si>
    <t xml:space="preserve">Услуги юридические консультационные  </t>
  </si>
  <si>
    <t>Заңгерлік консультациялық қызметтер</t>
  </si>
  <si>
    <t>Услуги  юридические консультационные и услуги представительские в связи с гражданским правом</t>
  </si>
  <si>
    <t>Азаматтық құқыққа байланысты заңгерлік консультациялық қызметтер мен өкілдік қызметтер</t>
  </si>
  <si>
    <t>Юридические консультационные услуги по
законодательству Республики Казахстан в области
недропользования</t>
  </si>
  <si>
    <t>Жер қойнауын пайдалану мәселелері бойынша заңгерлік консультациялық қызметтер көрсету</t>
  </si>
  <si>
    <t>авансовый платеж - 0%, оставшаяся часть в течение 30 дней с факта оказания услуг</t>
  </si>
  <si>
    <t>69.10.17.10.00.00.00</t>
  </si>
  <si>
    <t>Услуги по арбитражу и  примирению</t>
  </si>
  <si>
    <t xml:space="preserve"> Төрелік айту және татуластыру жөніндегі қызметтер</t>
  </si>
  <si>
    <t>Юридические услуги по предоставленияю интересов Общества в арбитражах, судах иностранных государств</t>
  </si>
  <si>
    <t>Шет мемлекеттердің төрелік соттарында, соттарында Қоғамның мүдделерін білдіру бойынша заңгерлік қызметтер көрсету</t>
  </si>
  <si>
    <t>69.10.19.11.00.00.00</t>
  </si>
  <si>
    <t>Услуги юридические консультационные в сфере рынка ценных бумаг</t>
  </si>
  <si>
    <t>Бағалы қағаздар рыногы саласындағы заңгерлік консультациялық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</si>
  <si>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</si>
  <si>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</si>
  <si>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 xml:space="preserve">Юридические консультационные услуги по сопровождению законопроектной деятельности в области недропользования и экологии и правовой анализ проектов НПА и вносимых в них поправок  с оценкой последующего влияния на производственно-хозяйственную деятельность Общества </t>
  </si>
  <si>
    <t>Экология және жер қойнауын пайдалану саласындағы заң-жобалау қызметін алып жүру жөніндегі заң консультациялық қызмет көрсетулер және НҚА  жобалары мен оларға енгізілетін түзетулерді кейін Қоғамның өндірістік-шаруашылық қызметіне әсерін бағалаумен құқықтық талдау.</t>
  </si>
  <si>
    <t>июнь, июль 2014 года</t>
  </si>
  <si>
    <t>ДМК</t>
  </si>
  <si>
    <t>127 У</t>
  </si>
  <si>
    <t>128 У</t>
  </si>
  <si>
    <t>129 У</t>
  </si>
  <si>
    <t>130 У</t>
  </si>
  <si>
    <t>г.Лондон</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</si>
</sst>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quot;р.&quot;_-;\-* #,##0.00&quot;р.&quot;_-;_-* &quot;-&quot;??&quot;р.&quot;_-;_-@_-"/>
    <numFmt numFmtId="43" formatCode="_-* #,##0.00_р_._-;\-* #,##0.00_р_._-;_-* &quot;-&quot;??_р_.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_);[Red]&quot;($&quot;#,##0\)"/>
    <numFmt numFmtId="170" formatCode="\+0.0;\-0.0"/>
    <numFmt numFmtId="171" formatCode="\+0.0%;\-0.0%"/>
    <numFmt numFmtId="172" formatCode="_-* #,##0.00&quot;р.&quot;_-;\-* #,##0.00&quot;р.&quot;_-;_-* \-??&quot;р.&quot;_-;_-@_-"/>
    <numFmt numFmtId="173" formatCode="General_)"/>
    <numFmt numFmtId="174" formatCode="_-* #,##0_р_._-;\-* #,##0_р_._-;_-* \-_р_._-;_-@_-"/>
    <numFmt numFmtId="175" formatCode="_-* #,##0.00_р_._-;\-* #,##0.00_р_._-;_-* \-??_р_._-;_-@_-"/>
    <numFmt numFmtId="176" formatCode="0.0"/>
    <numFmt numFmtId="177" formatCode="_-* #,##0.00\ [$€]_-;\-* #,##0.00\ [$€]_-;_-* &quot;-&quot;??\ [$€]_-;_-@_-"/>
    <numFmt numFmtId="178" formatCode="&quot;€&quot;#,##0;[Red]\-&quot;€&quot;#,##0"/>
    <numFmt numFmtId="179" formatCode="#,##0.00_ ;[Red]\-#,##0.00\ "/>
  </numFmts>
  <fonts count="6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8"/>
      <name val="Times New Roman"/>
      <family val="1"/>
      <charset val="204"/>
    </font>
    <font>
      <b/>
      <sz val="10"/>
      <name val="Times New Roman"/>
      <family val="1"/>
      <charset val="204"/>
    </font>
    <font>
      <sz val="10"/>
      <name val="Times New Roman"/>
      <family val="1"/>
      <charset val="204"/>
    </font>
    <font>
      <sz val="10"/>
      <name val="Arial"/>
      <family val="2"/>
      <charset val="204"/>
    </font>
    <font>
      <sz val="10"/>
      <name val="Helv"/>
    </font>
    <font>
      <sz val="10"/>
      <name val="Arial"/>
      <family val="2"/>
      <charset val="204"/>
    </font>
    <font>
      <sz val="10"/>
      <name val="MS Sans Serif"/>
      <family val="2"/>
      <charset val="204"/>
    </font>
    <font>
      <sz val="12"/>
      <name val="Times New Roman"/>
      <family val="1"/>
      <charset val="204"/>
    </font>
    <font>
      <b/>
      <sz val="10"/>
      <color rgb="FFFF0000"/>
      <name val="Times New Roman"/>
      <family val="1"/>
      <charset val="204"/>
    </font>
    <font>
      <sz val="10"/>
      <name val="Arial Cyr"/>
      <family val="2"/>
      <charset val="1"/>
    </font>
    <font>
      <sz val="10"/>
      <name val="Mangal"/>
      <family val="2"/>
      <charset val="204"/>
    </font>
    <font>
      <sz val="10"/>
      <name val="Arial"/>
      <family val="2"/>
      <charset val="1"/>
    </font>
    <font>
      <sz val="8"/>
      <name val="Arial"/>
      <family val="2"/>
      <charset val="1"/>
    </font>
    <font>
      <b/>
      <u/>
      <sz val="10"/>
      <name val="Arial"/>
      <family val="2"/>
      <charset val="204"/>
    </font>
    <font>
      <i/>
      <sz val="10"/>
      <name val="Arial"/>
      <family val="2"/>
      <charset val="204"/>
    </font>
    <font>
      <b/>
      <sz val="10"/>
      <name val="Arial"/>
      <family val="2"/>
      <charset val="204"/>
    </font>
    <font>
      <sz val="1"/>
      <color indexed="8"/>
      <name val="Courier New"/>
      <family val="1"/>
      <charset val="204"/>
    </font>
    <font>
      <b/>
      <sz val="10"/>
      <color indexed="12"/>
      <name val="Arial Cyr"/>
      <family val="2"/>
      <charset val="1"/>
    </font>
    <font>
      <sz val="11"/>
      <color indexed="8"/>
      <name val="Calibri"/>
      <family val="2"/>
      <charset val="204"/>
    </font>
    <font>
      <sz val="8"/>
      <name val="Tahoma"/>
      <family val="2"/>
      <charset val="204"/>
    </font>
    <font>
      <sz val="10"/>
      <name val="Arial Cyr"/>
      <family val="2"/>
      <charset val="204"/>
    </font>
    <font>
      <b/>
      <sz val="1"/>
      <color indexed="8"/>
      <name val="Courier New"/>
      <family val="1"/>
      <charset val="204"/>
    </font>
    <font>
      <b/>
      <sz val="11"/>
      <color indexed="8"/>
      <name val="Calibri"/>
      <family val="2"/>
      <charset val="204"/>
    </font>
    <font>
      <sz val="10"/>
      <name val="Arial CE"/>
      <charset val="238"/>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1"/>
      <color indexed="9"/>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8"/>
      <color indexed="56"/>
      <name val="Cambria"/>
      <family val="2"/>
      <charset val="204"/>
    </font>
    <font>
      <b/>
      <sz val="11"/>
      <color theme="1"/>
      <name val="Times New Roman"/>
      <family val="1"/>
      <charset val="204"/>
    </font>
    <font>
      <sz val="10"/>
      <name val="Arial"/>
      <family val="2"/>
      <charset val="204"/>
    </font>
    <font>
      <sz val="11"/>
      <color theme="1"/>
      <name val="Calibri"/>
      <family val="2"/>
      <scheme val="minor"/>
    </font>
    <font>
      <b/>
      <i/>
      <sz val="10"/>
      <color indexed="8"/>
      <name val="Times New Roman"/>
      <family val="1"/>
      <charset val="204"/>
    </font>
    <font>
      <sz val="10"/>
      <color rgb="FFFF0000"/>
      <name val="Times New Roman"/>
      <family val="1"/>
      <charset val="204"/>
    </font>
    <font>
      <sz val="11"/>
      <color rgb="FFFF0000"/>
      <name val="Calibri"/>
      <family val="2"/>
      <scheme val="minor"/>
    </font>
    <font>
      <sz val="10"/>
      <color indexed="8"/>
      <name val="Times New Roman"/>
      <family val="1"/>
      <charset val="204"/>
    </font>
    <font>
      <sz val="10"/>
      <color theme="1"/>
      <name val="Times New Roman"/>
      <family val="1"/>
      <charset val="204"/>
    </font>
    <font>
      <sz val="10"/>
      <color indexed="8"/>
      <name val="Arial"/>
      <family val="2"/>
      <charset val="204"/>
    </font>
    <font>
      <sz val="8"/>
      <color rgb="FFFF0000"/>
      <name val="Times New Roman"/>
      <family val="1"/>
      <charset val="204"/>
    </font>
  </fonts>
  <fills count="3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29"/>
      </patternFill>
    </fill>
    <fill>
      <patternFill patternType="solid">
        <fgColor indexed="45"/>
      </patternFill>
    </fill>
    <fill>
      <patternFill patternType="solid">
        <fgColor indexed="44"/>
      </patternFill>
    </fill>
    <fill>
      <patternFill patternType="solid">
        <fgColor indexed="42"/>
      </patternFill>
    </fill>
    <fill>
      <patternFill patternType="solid">
        <fgColor indexed="46"/>
      </patternFill>
    </fill>
    <fill>
      <patternFill patternType="solid">
        <fgColor indexed="27"/>
      </patternFill>
    </fill>
    <fill>
      <patternFill patternType="solid">
        <fgColor indexed="26"/>
      </patternFill>
    </fill>
    <fill>
      <patternFill patternType="solid">
        <fgColor indexed="4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2"/>
        <bgColor indexed="41"/>
      </patternFill>
    </fill>
    <fill>
      <patternFill patternType="lightGray">
        <fgColor indexed="22"/>
        <bgColor indexed="9"/>
      </patternFill>
    </fill>
    <fill>
      <patternFill patternType="solid">
        <fgColor indexed="9"/>
        <bgColor indexed="26"/>
      </patternFill>
    </fill>
    <fill>
      <patternFill patternType="lightGray">
        <fgColor indexed="9"/>
        <bgColor indexed="9"/>
      </patternFill>
    </fill>
    <fill>
      <patternFill patternType="solid">
        <fgColor indexed="31"/>
        <bgColor indexed="41"/>
      </patternFill>
    </fill>
    <fill>
      <patternFill patternType="mediumGray">
        <fgColor indexed="9"/>
        <bgColor indexed="44"/>
      </patternFill>
    </fill>
    <fill>
      <patternFill patternType="solid">
        <fgColor indexed="22"/>
        <bgColor indexed="44"/>
      </patternFill>
    </fill>
    <fill>
      <patternFill patternType="darkUp">
        <fgColor indexed="9"/>
        <bgColor indexed="22"/>
      </patternFill>
    </fill>
    <fill>
      <patternFill patternType="solid">
        <fgColor indexed="26"/>
        <bgColor indexed="9"/>
      </patternFill>
    </fill>
    <fill>
      <patternFill patternType="lightGray">
        <fgColor indexed="43"/>
        <bgColor indexed="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7"/>
        <bgColor indexed="41"/>
      </patternFill>
    </fill>
    <fill>
      <patternFill patternType="solid">
        <fgColor indexed="55"/>
      </patternFill>
    </fill>
    <fill>
      <patternFill patternType="solid">
        <fgColor indexed="43"/>
      </patternFill>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style="double">
        <color indexed="8"/>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style="hair">
        <color indexed="8"/>
      </left>
      <right/>
      <top style="hair">
        <color indexed="8"/>
      </top>
      <bottom style="hair">
        <color indexed="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s>
  <cellStyleXfs count="269">
    <xf numFmtId="0" fontId="0" fillId="0" borderId="0"/>
    <xf numFmtId="0" fontId="14" fillId="0" borderId="0"/>
    <xf numFmtId="0" fontId="18" fillId="0" borderId="0"/>
    <xf numFmtId="0" fontId="19" fillId="0" borderId="0"/>
    <xf numFmtId="0" fontId="14" fillId="0" borderId="0"/>
    <xf numFmtId="0" fontId="18" fillId="0" borderId="0"/>
    <xf numFmtId="0" fontId="20" fillId="0" borderId="0"/>
    <xf numFmtId="0" fontId="13" fillId="0" borderId="0"/>
    <xf numFmtId="0" fontId="18" fillId="0" borderId="0"/>
    <xf numFmtId="168" fontId="20"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21" fillId="0" borderId="0"/>
    <xf numFmtId="0" fontId="14" fillId="0" borderId="0"/>
    <xf numFmtId="0" fontId="14" fillId="0" borderId="0"/>
    <xf numFmtId="0" fontId="14" fillId="0" borderId="0"/>
    <xf numFmtId="0" fontId="14" fillId="0" borderId="0"/>
    <xf numFmtId="0" fontId="18" fillId="0" borderId="0"/>
    <xf numFmtId="0" fontId="20" fillId="0" borderId="0"/>
    <xf numFmtId="0" fontId="19" fillId="0" borderId="0"/>
    <xf numFmtId="0" fontId="19" fillId="0" borderId="0"/>
    <xf numFmtId="0" fontId="12" fillId="0" borderId="0"/>
    <xf numFmtId="0" fontId="18" fillId="0" borderId="0"/>
    <xf numFmtId="44" fontId="14" fillId="0" borderId="0" applyFont="0" applyFill="0" applyBorder="0" applyAlignment="0" applyProtection="0"/>
    <xf numFmtId="43" fontId="14" fillId="0" borderId="0" applyFont="0" applyFill="0" applyBorder="0" applyAlignment="0" applyProtection="0"/>
    <xf numFmtId="0" fontId="18" fillId="0" borderId="0"/>
    <xf numFmtId="0" fontId="18" fillId="0" borderId="0"/>
    <xf numFmtId="0" fontId="18" fillId="0" borderId="0"/>
    <xf numFmtId="0" fontId="18" fillId="0" borderId="0"/>
    <xf numFmtId="0" fontId="19" fillId="0" borderId="0"/>
    <xf numFmtId="0" fontId="18" fillId="0" borderId="0"/>
    <xf numFmtId="0" fontId="24" fillId="0" borderId="0"/>
    <xf numFmtId="172" fontId="31" fillId="0" borderId="0">
      <protection locked="0"/>
    </xf>
    <xf numFmtId="172" fontId="31" fillId="0" borderId="0">
      <protection locked="0"/>
    </xf>
    <xf numFmtId="172" fontId="31" fillId="0" borderId="0">
      <protection locked="0"/>
    </xf>
    <xf numFmtId="0" fontId="36" fillId="0" borderId="0">
      <protection locked="0"/>
    </xf>
    <xf numFmtId="0" fontId="36" fillId="0" borderId="0">
      <protection locked="0"/>
    </xf>
    <xf numFmtId="0" fontId="31" fillId="0" borderId="3">
      <protection locked="0"/>
    </xf>
    <xf numFmtId="176" fontId="21" fillId="0" borderId="4" applyFont="0" applyFill="0" applyBorder="0" applyAlignment="0" applyProtection="0">
      <alignment horizontal="center"/>
    </xf>
    <xf numFmtId="0" fontId="33" fillId="3" borderId="0" applyNumberFormat="0" applyBorder="0" applyAlignment="0" applyProtection="0"/>
    <xf numFmtId="0" fontId="33" fillId="5"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2" fontId="21" fillId="0" borderId="0" applyFont="0" applyFill="0" applyBorder="0" applyAlignment="0" applyProtection="0"/>
    <xf numFmtId="0" fontId="33" fillId="6" borderId="0" applyNumberFormat="0" applyBorder="0" applyAlignment="0" applyProtection="0"/>
    <xf numFmtId="0" fontId="33" fillId="4" borderId="0" applyNumberFormat="0" applyBorder="0" applyAlignment="0" applyProtection="0"/>
    <xf numFmtId="0" fontId="33" fillId="12"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14" borderId="0" applyNumberFormat="0" applyBorder="0" applyAlignment="0" applyProtection="0"/>
    <xf numFmtId="0" fontId="39" fillId="15" borderId="0" applyNumberFormat="0" applyBorder="0" applyAlignment="0" applyProtection="0"/>
    <xf numFmtId="0" fontId="39" fillId="4" borderId="0" applyNumberFormat="0" applyBorder="0" applyAlignment="0" applyProtection="0"/>
    <xf numFmtId="0" fontId="39" fillId="12"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169" fontId="25" fillId="0" borderId="0" applyFill="0" applyBorder="0" applyAlignment="0" applyProtection="0"/>
    <xf numFmtId="164" fontId="38" fillId="0" borderId="0" applyFont="0" applyFill="0" applyBorder="0" applyAlignment="0" applyProtection="0"/>
    <xf numFmtId="165" fontId="38" fillId="0" borderId="0" applyFont="0" applyFill="0" applyBorder="0" applyAlignment="0" applyProtection="0"/>
    <xf numFmtId="177" fontId="38" fillId="0" borderId="0" applyFont="0" applyFill="0" applyBorder="0" applyAlignment="0" applyProtection="0"/>
    <xf numFmtId="43" fontId="14" fillId="0" borderId="0" applyFont="0" applyFill="0" applyBorder="0" applyAlignment="0" applyProtection="0"/>
    <xf numFmtId="166" fontId="38" fillId="0" borderId="0" applyFont="0" applyFill="0" applyBorder="0" applyAlignment="0" applyProtection="0"/>
    <xf numFmtId="167" fontId="38" fillId="0" borderId="0" applyFont="0" applyFill="0" applyBorder="0" applyAlignment="0" applyProtection="0"/>
    <xf numFmtId="14" fontId="17" fillId="0" borderId="0" applyFont="0" applyFill="0" applyBorder="0" applyAlignment="0" applyProtection="0"/>
    <xf numFmtId="168" fontId="38" fillId="0" borderId="0" applyFont="0" applyFill="0" applyBorder="0" applyAlignment="0" applyProtection="0"/>
    <xf numFmtId="0" fontId="26" fillId="0" borderId="0"/>
    <xf numFmtId="0" fontId="18" fillId="0" borderId="0"/>
    <xf numFmtId="0" fontId="14" fillId="0" borderId="0"/>
    <xf numFmtId="0" fontId="14" fillId="0" borderId="0"/>
    <xf numFmtId="0" fontId="18" fillId="0" borderId="0"/>
    <xf numFmtId="0" fontId="27" fillId="0" borderId="0"/>
    <xf numFmtId="170" fontId="26" fillId="0" borderId="0"/>
    <xf numFmtId="171" fontId="26" fillId="0" borderId="0"/>
    <xf numFmtId="0" fontId="27" fillId="0" borderId="0" applyNumberFormat="0">
      <alignment horizontal="left"/>
    </xf>
    <xf numFmtId="40" fontId="18" fillId="19" borderId="5"/>
    <xf numFmtId="40" fontId="18" fillId="20" borderId="1"/>
    <xf numFmtId="40" fontId="18" fillId="21" borderId="5"/>
    <xf numFmtId="40" fontId="18" fillId="22" borderId="1"/>
    <xf numFmtId="49" fontId="28" fillId="23" borderId="6">
      <alignment horizontal="center"/>
    </xf>
    <xf numFmtId="49" fontId="28" fillId="24" borderId="6">
      <alignment horizontal="center"/>
    </xf>
    <xf numFmtId="49" fontId="18" fillId="23" borderId="6">
      <alignment horizontal="center"/>
    </xf>
    <xf numFmtId="49" fontId="18" fillId="24" borderId="6">
      <alignment horizontal="center"/>
    </xf>
    <xf numFmtId="49" fontId="29" fillId="0" borderId="0"/>
    <xf numFmtId="0" fontId="18" fillId="25" borderId="5"/>
    <xf numFmtId="0" fontId="18" fillId="26" borderId="1"/>
    <xf numFmtId="39" fontId="18" fillId="19" borderId="5"/>
    <xf numFmtId="40" fontId="18" fillId="20" borderId="1"/>
    <xf numFmtId="39" fontId="18" fillId="20" borderId="1"/>
    <xf numFmtId="40" fontId="18" fillId="21" borderId="5"/>
    <xf numFmtId="40" fontId="18" fillId="21" borderId="5"/>
    <xf numFmtId="40" fontId="18" fillId="22" borderId="1"/>
    <xf numFmtId="40" fontId="18" fillId="22" borderId="1"/>
    <xf numFmtId="49" fontId="28" fillId="23" borderId="6">
      <alignment vertical="center"/>
    </xf>
    <xf numFmtId="49" fontId="28" fillId="24" borderId="6">
      <alignment vertical="center"/>
    </xf>
    <xf numFmtId="49" fontId="29" fillId="23" borderId="6">
      <alignment vertical="center"/>
    </xf>
    <xf numFmtId="49" fontId="29" fillId="24" borderId="6">
      <alignment vertical="center"/>
    </xf>
    <xf numFmtId="49" fontId="18" fillId="0" borderId="0">
      <alignment horizontal="right"/>
    </xf>
    <xf numFmtId="49" fontId="30" fillId="0" borderId="1">
      <alignment horizontal="right"/>
    </xf>
    <xf numFmtId="49" fontId="30" fillId="0" borderId="5">
      <alignment horizontal="right"/>
    </xf>
    <xf numFmtId="39" fontId="18" fillId="27" borderId="5"/>
    <xf numFmtId="40" fontId="18" fillId="28" borderId="1"/>
    <xf numFmtId="0" fontId="21" fillId="0" borderId="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32" borderId="0" applyNumberFormat="0" applyBorder="0" applyAlignment="0" applyProtection="0"/>
    <xf numFmtId="173" fontId="24" fillId="0" borderId="7">
      <protection locked="0"/>
    </xf>
    <xf numFmtId="0" fontId="40" fillId="11" borderId="8" applyNumberFormat="0" applyAlignment="0" applyProtection="0"/>
    <xf numFmtId="0" fontId="41" fillId="13" borderId="9" applyNumberFormat="0" applyAlignment="0" applyProtection="0"/>
    <xf numFmtId="0" fontId="42" fillId="13" borderId="8" applyNumberFormat="0" applyAlignment="0" applyProtection="0"/>
    <xf numFmtId="167" fontId="18" fillId="0" borderId="0" applyFont="0" applyFill="0" applyBorder="0" applyAlignment="0" applyProtection="0"/>
    <xf numFmtId="44" fontId="14" fillId="0" borderId="0" applyFont="0" applyFill="0" applyBorder="0" applyAlignment="0" applyProtection="0"/>
    <xf numFmtId="167" fontId="18" fillId="0" borderId="0" applyFont="0" applyFill="0" applyBorder="0" applyAlignment="0" applyProtection="0"/>
    <xf numFmtId="44" fontId="11" fillId="0" borderId="0" applyFont="0" applyFill="0" applyBorder="0" applyAlignment="0" applyProtection="0"/>
    <xf numFmtId="0" fontId="50" fillId="0" borderId="10" applyNumberFormat="0" applyFill="0" applyAlignment="0" applyProtection="0"/>
    <xf numFmtId="0" fontId="51" fillId="0" borderId="11" applyNumberFormat="0" applyFill="0" applyAlignment="0" applyProtection="0"/>
    <xf numFmtId="0" fontId="52" fillId="0" borderId="12" applyNumberFormat="0" applyFill="0" applyAlignment="0" applyProtection="0"/>
    <xf numFmtId="0" fontId="52" fillId="0" borderId="0" applyNumberFormat="0" applyFill="0" applyBorder="0" applyAlignment="0" applyProtection="0"/>
    <xf numFmtId="173" fontId="32" fillId="33" borderId="7"/>
    <xf numFmtId="0" fontId="37" fillId="0" borderId="13" applyNumberFormat="0" applyFill="0" applyAlignment="0" applyProtection="0"/>
    <xf numFmtId="0" fontId="18" fillId="0" borderId="0"/>
    <xf numFmtId="0" fontId="43" fillId="34" borderId="14" applyNumberFormat="0" applyAlignment="0" applyProtection="0"/>
    <xf numFmtId="0" fontId="53" fillId="0" borderId="0" applyNumberFormat="0" applyFill="0" applyBorder="0" applyAlignment="0" applyProtection="0"/>
    <xf numFmtId="0" fontId="44" fillId="35" borderId="0" applyNumberFormat="0" applyBorder="0" applyAlignment="0" applyProtection="0"/>
    <xf numFmtId="0" fontId="33" fillId="0" borderId="0"/>
    <xf numFmtId="0" fontId="33" fillId="0" borderId="0"/>
    <xf numFmtId="0" fontId="18" fillId="0" borderId="0"/>
    <xf numFmtId="0" fontId="34" fillId="0" borderId="0"/>
    <xf numFmtId="0" fontId="33" fillId="0" borderId="0"/>
    <xf numFmtId="0" fontId="18" fillId="0" borderId="0"/>
    <xf numFmtId="0" fontId="11" fillId="0" borderId="0"/>
    <xf numFmtId="0" fontId="18" fillId="0" borderId="0"/>
    <xf numFmtId="0" fontId="21" fillId="0" borderId="0"/>
    <xf numFmtId="0" fontId="35" fillId="0" borderId="0"/>
    <xf numFmtId="0" fontId="18" fillId="0" borderId="0"/>
    <xf numFmtId="0" fontId="35" fillId="0" borderId="0"/>
    <xf numFmtId="0" fontId="14" fillId="0" borderId="0"/>
    <xf numFmtId="0" fontId="22" fillId="0" borderId="0"/>
    <xf numFmtId="0" fontId="34" fillId="0" borderId="0"/>
    <xf numFmtId="0" fontId="22"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4" fillId="0" borderId="0"/>
    <xf numFmtId="0" fontId="34" fillId="0" borderId="0"/>
    <xf numFmtId="0" fontId="18" fillId="0" borderId="0"/>
    <xf numFmtId="0" fontId="14" fillId="0" borderId="0"/>
    <xf numFmtId="0" fontId="24" fillId="0" borderId="0"/>
    <xf numFmtId="0" fontId="18" fillId="0" borderId="0"/>
    <xf numFmtId="0" fontId="33" fillId="0" borderId="0"/>
    <xf numFmtId="0" fontId="33" fillId="0" borderId="0"/>
    <xf numFmtId="0" fontId="18" fillId="0" borderId="0"/>
    <xf numFmtId="0" fontId="18" fillId="0" borderId="0"/>
    <xf numFmtId="0" fontId="33" fillId="0" borderId="0"/>
    <xf numFmtId="0" fontId="33" fillId="0" borderId="0"/>
    <xf numFmtId="0" fontId="33" fillId="0" borderId="0"/>
    <xf numFmtId="0" fontId="33" fillId="0" borderId="0"/>
    <xf numFmtId="0" fontId="18" fillId="0" borderId="0"/>
    <xf numFmtId="0" fontId="45" fillId="5" borderId="0" applyNumberFormat="0" applyBorder="0" applyAlignment="0" applyProtection="0"/>
    <xf numFmtId="0" fontId="46" fillId="0" borderId="0" applyNumberFormat="0" applyFill="0" applyBorder="0" applyAlignment="0" applyProtection="0"/>
    <xf numFmtId="0" fontId="18" fillId="10" borderId="15" applyNumberFormat="0" applyFont="0" applyAlignment="0" applyProtection="0"/>
    <xf numFmtId="9" fontId="25" fillId="0" borderId="0" applyFill="0" applyBorder="0" applyAlignment="0" applyProtection="0"/>
    <xf numFmtId="0" fontId="47" fillId="0" borderId="16" applyNumberFormat="0" applyFill="0" applyAlignment="0" applyProtection="0"/>
    <xf numFmtId="0" fontId="26" fillId="0" borderId="0"/>
    <xf numFmtId="0" fontId="24" fillId="0" borderId="0">
      <alignment vertical="top" wrapText="1"/>
    </xf>
    <xf numFmtId="0" fontId="48" fillId="0" borderId="0" applyNumberFormat="0" applyFill="0" applyBorder="0" applyAlignment="0" applyProtection="0"/>
    <xf numFmtId="174" fontId="25" fillId="0" borderId="0" applyFill="0" applyBorder="0" applyAlignment="0" applyProtection="0"/>
    <xf numFmtId="175" fontId="25" fillId="0" borderId="0" applyFill="0" applyBorder="0" applyAlignment="0" applyProtection="0"/>
    <xf numFmtId="43" fontId="14" fillId="0" borderId="0" applyFont="0" applyFill="0" applyBorder="0" applyAlignment="0" applyProtection="0"/>
    <xf numFmtId="168" fontId="18" fillId="0" borderId="0" applyFont="0" applyFill="0" applyBorder="0" applyAlignment="0" applyProtection="0"/>
    <xf numFmtId="175" fontId="25" fillId="0" borderId="0" applyFill="0" applyBorder="0" applyAlignment="0" applyProtection="0"/>
    <xf numFmtId="17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49" fillId="7" borderId="0" applyNumberFormat="0" applyBorder="0" applyAlignment="0" applyProtection="0"/>
    <xf numFmtId="172" fontId="31" fillId="0" borderId="0">
      <protection locked="0"/>
    </xf>
    <xf numFmtId="0" fontId="10" fillId="0" borderId="0"/>
    <xf numFmtId="0" fontId="18" fillId="0" borderId="0"/>
    <xf numFmtId="0" fontId="9" fillId="0" borderId="0"/>
    <xf numFmtId="0" fontId="9" fillId="0" borderId="0"/>
    <xf numFmtId="44" fontId="9" fillId="0" borderId="0" applyFont="0" applyFill="0" applyBorder="0" applyAlignment="0" applyProtection="0"/>
    <xf numFmtId="0" fontId="9" fillId="0" borderId="0"/>
    <xf numFmtId="44" fontId="8" fillId="0" borderId="0" applyFont="0" applyFill="0" applyBorder="0" applyAlignment="0" applyProtection="0"/>
    <xf numFmtId="0" fontId="8" fillId="0" borderId="0"/>
    <xf numFmtId="0" fontId="55" fillId="0" borderId="0"/>
    <xf numFmtId="0" fontId="7" fillId="0" borderId="0"/>
    <xf numFmtId="0" fontId="7" fillId="0" borderId="0"/>
    <xf numFmtId="44" fontId="7" fillId="0" borderId="0" applyFont="0" applyFill="0" applyBorder="0" applyAlignment="0" applyProtection="0"/>
    <xf numFmtId="0" fontId="7" fillId="0" borderId="0"/>
    <xf numFmtId="44" fontId="7" fillId="0" borderId="0" applyFont="0" applyFill="0" applyBorder="0" applyAlignment="0" applyProtection="0"/>
    <xf numFmtId="0" fontId="55" fillId="0" borderId="0"/>
    <xf numFmtId="0" fontId="18" fillId="0" borderId="0"/>
    <xf numFmtId="44" fontId="6" fillId="0" borderId="0" applyFont="0" applyFill="0" applyBorder="0" applyAlignment="0" applyProtection="0"/>
    <xf numFmtId="0" fontId="6" fillId="0" borderId="0"/>
    <xf numFmtId="175" fontId="25" fillId="0" borderId="0" applyFill="0" applyBorder="0" applyAlignment="0" applyProtection="0"/>
    <xf numFmtId="0" fontId="55" fillId="0" borderId="0"/>
    <xf numFmtId="0" fontId="5" fillId="0" borderId="0"/>
    <xf numFmtId="0" fontId="5" fillId="0" borderId="0"/>
    <xf numFmtId="0" fontId="5" fillId="0" borderId="0"/>
    <xf numFmtId="0" fontId="4" fillId="0" borderId="0"/>
    <xf numFmtId="0" fontId="4" fillId="0" borderId="0"/>
    <xf numFmtId="44" fontId="4"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18"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18" fillId="0" borderId="0"/>
    <xf numFmtId="0" fontId="18" fillId="0" borderId="0"/>
    <xf numFmtId="0" fontId="2" fillId="0" borderId="0"/>
    <xf numFmtId="0" fontId="2" fillId="0" borderId="0"/>
    <xf numFmtId="0" fontId="2" fillId="0" borderId="0"/>
    <xf numFmtId="0" fontId="2" fillId="0" borderId="0"/>
    <xf numFmtId="168" fontId="18" fillId="0" borderId="0" applyFont="0" applyFill="0" applyBorder="0" applyAlignment="0" applyProtection="0"/>
    <xf numFmtId="43" fontId="2" fillId="0" borderId="0" applyFont="0" applyFill="0" applyBorder="0" applyAlignment="0" applyProtection="0"/>
    <xf numFmtId="0" fontId="56" fillId="0" borderId="0"/>
    <xf numFmtId="0" fontId="2" fillId="0" borderId="0"/>
    <xf numFmtId="0" fontId="21" fillId="0" borderId="0"/>
    <xf numFmtId="44" fontId="14" fillId="0" borderId="0" applyFont="0" applyFill="0" applyBorder="0" applyAlignment="0" applyProtection="0"/>
    <xf numFmtId="43" fontId="14"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9" fillId="0" borderId="0"/>
    <xf numFmtId="0" fontId="62" fillId="0" borderId="0"/>
  </cellStyleXfs>
  <cellXfs count="147">
    <xf numFmtId="0" fontId="0" fillId="0" borderId="0" xfId="0"/>
    <xf numFmtId="0" fontId="16" fillId="0" borderId="1" xfId="1" applyFont="1" applyFill="1" applyBorder="1" applyAlignment="1">
      <alignment horizontal="center" vertical="center" wrapText="1"/>
    </xf>
    <xf numFmtId="0" fontId="17" fillId="0" borderId="1" xfId="2" applyFont="1" applyFill="1" applyBorder="1" applyAlignment="1">
      <alignment horizontal="center" vertical="center" wrapText="1"/>
    </xf>
    <xf numFmtId="0" fontId="17" fillId="0" borderId="1" xfId="0" applyFont="1" applyBorder="1" applyAlignment="1">
      <alignment horizontal="center" vertical="center" wrapText="1"/>
    </xf>
    <xf numFmtId="49" fontId="16" fillId="0" borderId="1" xfId="1" applyNumberFormat="1" applyFont="1" applyFill="1" applyBorder="1" applyAlignment="1">
      <alignment horizontal="center" vertical="center" wrapText="1"/>
    </xf>
    <xf numFmtId="0" fontId="16" fillId="0" borderId="1" xfId="1" applyFont="1" applyFill="1" applyBorder="1" applyAlignment="1">
      <alignment vertical="center" wrapText="1"/>
    </xf>
    <xf numFmtId="4" fontId="16" fillId="0" borderId="1" xfId="1"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14" fontId="16" fillId="0" borderId="1" xfId="1" applyNumberFormat="1" applyFont="1" applyFill="1" applyBorder="1" applyAlignment="1">
      <alignment horizontal="left" vertical="center"/>
    </xf>
    <xf numFmtId="14" fontId="15" fillId="0" borderId="0" xfId="1" applyNumberFormat="1" applyFont="1" applyFill="1" applyBorder="1" applyAlignment="1">
      <alignment horizontal="center" vertical="center" wrapText="1"/>
    </xf>
    <xf numFmtId="0" fontId="17" fillId="0" borderId="1" xfId="14" applyFont="1" applyBorder="1" applyAlignment="1">
      <alignment horizontal="center" vertical="center" wrapText="1"/>
    </xf>
    <xf numFmtId="0" fontId="17" fillId="0" borderId="1" xfId="17" applyFont="1" applyFill="1" applyBorder="1" applyAlignment="1">
      <alignment horizontal="center" vertical="center" wrapText="1"/>
    </xf>
    <xf numFmtId="0" fontId="17" fillId="2" borderId="1" xfId="17" applyFont="1" applyFill="1" applyBorder="1" applyAlignment="1">
      <alignment horizontal="center" vertical="center" wrapText="1"/>
    </xf>
    <xf numFmtId="0" fontId="17" fillId="2" borderId="2" xfId="14" applyFont="1" applyFill="1" applyBorder="1" applyAlignment="1">
      <alignment horizontal="center" vertical="center" wrapText="1"/>
    </xf>
    <xf numFmtId="0" fontId="17" fillId="0" borderId="1" xfId="14" applyFont="1" applyBorder="1" applyAlignment="1">
      <alignment horizontal="center" vertical="center"/>
    </xf>
    <xf numFmtId="0" fontId="17" fillId="0" borderId="1" xfId="17" applyFont="1" applyBorder="1" applyAlignment="1">
      <alignment horizontal="center" vertical="center" wrapText="1"/>
    </xf>
    <xf numFmtId="0" fontId="17" fillId="0" borderId="1" xfId="14" applyFont="1" applyBorder="1" applyAlignment="1">
      <alignment horizontal="center"/>
    </xf>
    <xf numFmtId="0" fontId="18" fillId="0" borderId="1" xfId="17" applyFont="1" applyFill="1" applyBorder="1" applyAlignment="1">
      <alignment horizontal="center" vertical="center" wrapText="1"/>
    </xf>
    <xf numFmtId="0" fontId="17" fillId="0" borderId="2" xfId="14" applyFont="1" applyBorder="1" applyAlignment="1">
      <alignment horizontal="center"/>
    </xf>
    <xf numFmtId="0" fontId="17" fillId="0" borderId="1" xfId="14" applyFont="1" applyBorder="1"/>
    <xf numFmtId="14" fontId="23" fillId="0" borderId="1" xfId="1" applyNumberFormat="1" applyFont="1" applyFill="1" applyBorder="1" applyAlignment="1">
      <alignment horizontal="left" vertical="center"/>
    </xf>
    <xf numFmtId="4" fontId="23" fillId="0" borderId="1" xfId="14" applyNumberFormat="1" applyFont="1" applyBorder="1" applyAlignment="1">
      <alignment horizontal="center" vertical="center"/>
    </xf>
    <xf numFmtId="4" fontId="0" fillId="0" borderId="0" xfId="0" applyNumberFormat="1"/>
    <xf numFmtId="0" fontId="54" fillId="0" borderId="0" xfId="0" applyFont="1"/>
    <xf numFmtId="0" fontId="17" fillId="0" borderId="1" xfId="14" applyFont="1" applyBorder="1" applyAlignment="1">
      <alignment horizontal="center" vertical="center" wrapText="1"/>
    </xf>
    <xf numFmtId="0" fontId="17" fillId="2" borderId="1" xfId="17" applyFont="1" applyFill="1" applyBorder="1" applyAlignment="1">
      <alignment horizontal="center" vertical="center" wrapText="1"/>
    </xf>
    <xf numFmtId="0" fontId="17" fillId="0" borderId="1" xfId="14" applyFont="1" applyBorder="1" applyAlignment="1">
      <alignment horizontal="center" vertical="center"/>
    </xf>
    <xf numFmtId="0" fontId="17" fillId="0" borderId="1" xfId="17" applyFont="1" applyFill="1" applyBorder="1" applyAlignment="1">
      <alignment horizontal="center" vertical="center" wrapText="1"/>
    </xf>
    <xf numFmtId="0" fontId="17" fillId="0" borderId="1" xfId="17" applyFont="1" applyBorder="1" applyAlignment="1">
      <alignment horizontal="center" vertical="center" wrapText="1"/>
    </xf>
    <xf numFmtId="0" fontId="17" fillId="0" borderId="1" xfId="14" applyFont="1" applyBorder="1" applyAlignment="1">
      <alignment horizontal="center"/>
    </xf>
    <xf numFmtId="0" fontId="18" fillId="0" borderId="1" xfId="17" applyFont="1" applyFill="1" applyBorder="1" applyAlignment="1">
      <alignment horizontal="center" vertical="center" wrapText="1"/>
    </xf>
    <xf numFmtId="0" fontId="17" fillId="0" borderId="1" xfId="14" applyFont="1" applyBorder="1"/>
    <xf numFmtId="4" fontId="16" fillId="0" borderId="1" xfId="14" applyNumberFormat="1" applyFont="1" applyBorder="1" applyAlignment="1">
      <alignment horizontal="center" vertical="center"/>
    </xf>
    <xf numFmtId="0" fontId="17" fillId="0" borderId="1" xfId="2" applyFont="1" applyFill="1" applyBorder="1" applyAlignment="1">
      <alignment horizontal="center" vertical="center" wrapText="1"/>
    </xf>
    <xf numFmtId="0" fontId="17" fillId="2" borderId="2" xfId="14" applyFont="1" applyFill="1" applyBorder="1" applyAlignment="1">
      <alignment horizontal="center" vertical="center" wrapText="1"/>
    </xf>
    <xf numFmtId="0" fontId="57" fillId="0" borderId="18" xfId="13" applyFont="1" applyBorder="1" applyAlignment="1">
      <alignment horizontal="center" vertical="top" wrapText="1"/>
    </xf>
    <xf numFmtId="0" fontId="57" fillId="0" borderId="19" xfId="13" applyFont="1" applyBorder="1" applyAlignment="1">
      <alignment horizontal="center" vertical="top" wrapText="1"/>
    </xf>
    <xf numFmtId="0" fontId="17" fillId="2" borderId="1" xfId="14" applyFont="1" applyFill="1" applyBorder="1" applyAlignment="1">
      <alignment horizontal="center" vertical="center" wrapText="1"/>
    </xf>
    <xf numFmtId="0" fontId="58" fillId="2" borderId="1" xfId="20" applyNumberFormat="1" applyFont="1" applyFill="1" applyBorder="1" applyAlignment="1">
      <alignment horizontal="center" vertical="center" wrapText="1"/>
    </xf>
    <xf numFmtId="49" fontId="58" fillId="2" borderId="1" xfId="267" applyNumberFormat="1" applyFont="1" applyFill="1" applyBorder="1" applyAlignment="1">
      <alignment horizontal="center" vertical="center" wrapText="1"/>
    </xf>
    <xf numFmtId="0" fontId="58" fillId="2" borderId="1" xfId="267" applyFont="1" applyFill="1" applyBorder="1" applyAlignment="1">
      <alignment horizontal="center" vertical="center" wrapText="1"/>
    </xf>
    <xf numFmtId="0" fontId="58" fillId="2" borderId="1" xfId="0" applyFont="1" applyFill="1" applyBorder="1" applyAlignment="1">
      <alignment horizontal="center" vertical="center" wrapText="1"/>
    </xf>
    <xf numFmtId="0" fontId="58" fillId="2" borderId="1" xfId="14" applyFont="1" applyFill="1" applyBorder="1" applyAlignment="1">
      <alignment horizontal="center" vertical="center" wrapText="1"/>
    </xf>
    <xf numFmtId="0" fontId="58" fillId="2" borderId="1" xfId="20" applyFont="1" applyFill="1" applyBorder="1" applyAlignment="1">
      <alignment horizontal="center" vertical="center" wrapText="1"/>
    </xf>
    <xf numFmtId="0" fontId="58" fillId="0" borderId="1" xfId="20" applyFont="1" applyFill="1" applyBorder="1" applyAlignment="1">
      <alignment horizontal="center" vertical="center" wrapText="1"/>
    </xf>
    <xf numFmtId="0" fontId="58" fillId="2" borderId="1" xfId="2" applyFont="1" applyFill="1" applyBorder="1" applyAlignment="1">
      <alignment horizontal="center" vertical="center" wrapText="1"/>
    </xf>
    <xf numFmtId="3" fontId="58" fillId="2" borderId="1" xfId="14" applyNumberFormat="1" applyFont="1" applyFill="1" applyBorder="1" applyAlignment="1">
      <alignment horizontal="center" vertical="center" wrapText="1"/>
    </xf>
    <xf numFmtId="0" fontId="58" fillId="2" borderId="1" xfId="14" applyNumberFormat="1" applyFont="1" applyFill="1" applyBorder="1" applyAlignment="1">
      <alignment horizontal="center" vertical="center" wrapText="1"/>
    </xf>
    <xf numFmtId="0" fontId="58" fillId="0" borderId="1" xfId="14" applyFont="1" applyBorder="1"/>
    <xf numFmtId="3" fontId="23" fillId="2" borderId="1" xfId="14" applyNumberFormat="1" applyFont="1" applyFill="1" applyBorder="1" applyAlignment="1">
      <alignment horizontal="center" vertical="center"/>
    </xf>
    <xf numFmtId="0" fontId="58" fillId="2" borderId="2" xfId="14" applyFont="1" applyFill="1" applyBorder="1" applyAlignment="1">
      <alignment horizontal="center" vertical="center" wrapText="1"/>
    </xf>
    <xf numFmtId="0" fontId="58" fillId="0" borderId="1" xfId="14" applyFont="1" applyBorder="1" applyAlignment="1">
      <alignment horizontal="center" vertical="center" wrapText="1"/>
    </xf>
    <xf numFmtId="3" fontId="59" fillId="0" borderId="0" xfId="0" applyNumberFormat="1" applyFont="1"/>
    <xf numFmtId="0" fontId="17" fillId="2" borderId="1" xfId="21" applyFont="1" applyFill="1" applyBorder="1" applyAlignment="1">
      <alignment horizontal="center" vertical="center" wrapText="1"/>
    </xf>
    <xf numFmtId="0" fontId="17" fillId="2" borderId="1" xfId="14" applyFont="1" applyFill="1" applyBorder="1" applyAlignment="1">
      <alignment horizontal="center" vertical="center"/>
    </xf>
    <xf numFmtId="0" fontId="58" fillId="0" borderId="1" xfId="2" applyFont="1" applyFill="1" applyBorder="1" applyAlignment="1">
      <alignment horizontal="center" vertical="center" wrapText="1"/>
    </xf>
    <xf numFmtId="0" fontId="58" fillId="2" borderId="2" xfId="0" applyFont="1" applyFill="1" applyBorder="1" applyAlignment="1">
      <alignment horizontal="center" vertical="center" wrapText="1"/>
    </xf>
    <xf numFmtId="3" fontId="17" fillId="0" borderId="1" xfId="14" applyNumberFormat="1" applyFont="1" applyFill="1" applyBorder="1" applyAlignment="1">
      <alignment horizontal="center" vertical="center" wrapText="1"/>
    </xf>
    <xf numFmtId="3" fontId="58" fillId="0" borderId="1" xfId="14" applyNumberFormat="1" applyFont="1" applyFill="1" applyBorder="1" applyAlignment="1">
      <alignment horizontal="center" vertical="center" wrapText="1"/>
    </xf>
    <xf numFmtId="0" fontId="61" fillId="0" borderId="1" xfId="0" applyFont="1" applyBorder="1" applyAlignment="1">
      <alignment horizontal="center" vertical="center"/>
    </xf>
    <xf numFmtId="0" fontId="17" fillId="0" borderId="1" xfId="14" applyFont="1" applyFill="1" applyBorder="1" applyAlignment="1">
      <alignment horizontal="center" vertical="center" wrapText="1"/>
    </xf>
    <xf numFmtId="49" fontId="60" fillId="0" borderId="1" xfId="268" applyNumberFormat="1" applyFont="1" applyFill="1" applyBorder="1" applyAlignment="1">
      <alignment horizontal="center" vertical="center" wrapText="1"/>
    </xf>
    <xf numFmtId="0" fontId="17" fillId="0" borderId="1" xfId="15" applyFont="1" applyFill="1" applyBorder="1" applyAlignment="1">
      <alignment horizontal="center" vertical="center" wrapText="1"/>
    </xf>
    <xf numFmtId="0" fontId="17" fillId="0" borderId="1" xfId="14" applyFont="1" applyFill="1" applyBorder="1" applyAlignment="1">
      <alignment horizontal="center" vertical="center"/>
    </xf>
    <xf numFmtId="0" fontId="17" fillId="0" borderId="1" xfId="0" applyFont="1" applyFill="1" applyBorder="1" applyAlignment="1">
      <alignment horizontal="center" vertical="center" wrapText="1"/>
    </xf>
    <xf numFmtId="0" fontId="17" fillId="36" borderId="1" xfId="0" applyFont="1" applyFill="1" applyBorder="1" applyAlignment="1">
      <alignment horizontal="center" vertical="center" wrapText="1"/>
    </xf>
    <xf numFmtId="3" fontId="17" fillId="36" borderId="1" xfId="0" applyNumberFormat="1" applyFont="1" applyFill="1" applyBorder="1" applyAlignment="1">
      <alignment horizontal="center" vertical="center" wrapText="1"/>
    </xf>
    <xf numFmtId="4" fontId="17" fillId="0" borderId="1" xfId="0" applyNumberFormat="1" applyFont="1" applyBorder="1" applyAlignment="1">
      <alignment horizontal="center" vertical="center"/>
    </xf>
    <xf numFmtId="179" fontId="17" fillId="21" borderId="1" xfId="91" applyNumberFormat="1" applyFont="1" applyBorder="1" applyAlignment="1">
      <alignment horizontal="center" vertical="center"/>
    </xf>
    <xf numFmtId="0" fontId="17" fillId="0" borderId="1" xfId="13" applyFont="1" applyBorder="1" applyAlignment="1">
      <alignment horizontal="center" vertical="center" wrapText="1"/>
    </xf>
    <xf numFmtId="0" fontId="17" fillId="2" borderId="1" xfId="0" applyFont="1" applyFill="1" applyBorder="1" applyAlignment="1">
      <alignment horizontal="center" vertical="center" wrapText="1"/>
    </xf>
    <xf numFmtId="0" fontId="61" fillId="2" borderId="1" xfId="0" applyFont="1" applyFill="1" applyBorder="1" applyAlignment="1">
      <alignment horizontal="center" vertical="center" wrapText="1"/>
    </xf>
    <xf numFmtId="0" fontId="17" fillId="0" borderId="1" xfId="68" applyFont="1" applyFill="1" applyBorder="1" applyAlignment="1">
      <alignment horizontal="center" vertical="center" wrapText="1"/>
    </xf>
    <xf numFmtId="0" fontId="17" fillId="0" borderId="1" xfId="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3" fontId="17" fillId="0" borderId="1" xfId="16" applyNumberFormat="1" applyFont="1" applyFill="1" applyBorder="1" applyAlignment="1">
      <alignment horizontal="center" vertical="center" wrapText="1"/>
    </xf>
    <xf numFmtId="3" fontId="17" fillId="0" borderId="1" xfId="1" applyNumberFormat="1" applyFont="1" applyFill="1" applyBorder="1" applyAlignment="1">
      <alignment horizontal="center" vertical="center" wrapText="1"/>
    </xf>
    <xf numFmtId="0" fontId="17" fillId="0" borderId="1" xfId="16" applyFont="1" applyFill="1" applyBorder="1" applyAlignment="1">
      <alignment horizontal="center" vertical="center" wrapText="1"/>
    </xf>
    <xf numFmtId="0" fontId="17" fillId="0" borderId="1" xfId="0" applyFont="1" applyFill="1" applyBorder="1" applyAlignment="1">
      <alignment vertical="center" wrapText="1"/>
    </xf>
    <xf numFmtId="4" fontId="17" fillId="0" borderId="1" xfId="0" applyNumberFormat="1" applyFont="1" applyFill="1" applyBorder="1" applyAlignment="1">
      <alignment horizontal="center" vertical="center" wrapText="1"/>
    </xf>
    <xf numFmtId="4" fontId="17" fillId="0" borderId="1" xfId="178" applyNumberFormat="1" applyFont="1" applyFill="1" applyBorder="1" applyAlignment="1">
      <alignment horizontal="center" vertical="center" wrapText="1"/>
    </xf>
    <xf numFmtId="0" fontId="17" fillId="0" borderId="1" xfId="16" applyNumberFormat="1" applyFont="1" applyFill="1" applyBorder="1" applyAlignment="1">
      <alignment horizontal="center" vertical="center"/>
    </xf>
    <xf numFmtId="0" fontId="58" fillId="0" borderId="1" xfId="0" applyFont="1" applyBorder="1" applyAlignment="1">
      <alignment horizontal="center" vertical="center"/>
    </xf>
    <xf numFmtId="0" fontId="58" fillId="0" borderId="1" xfId="14" applyFont="1" applyFill="1" applyBorder="1" applyAlignment="1">
      <alignment horizontal="center" vertical="center" wrapText="1"/>
    </xf>
    <xf numFmtId="49" fontId="58" fillId="0" borderId="1" xfId="268" applyNumberFormat="1" applyFont="1" applyFill="1" applyBorder="1" applyAlignment="1">
      <alignment horizontal="center" vertical="center" wrapText="1"/>
    </xf>
    <xf numFmtId="0" fontId="58" fillId="0" borderId="1" xfId="15" applyFont="1" applyFill="1" applyBorder="1" applyAlignment="1">
      <alignment horizontal="center" vertical="center" wrapText="1"/>
    </xf>
    <xf numFmtId="0" fontId="58" fillId="0" borderId="1" xfId="14" applyFont="1" applyFill="1" applyBorder="1" applyAlignment="1">
      <alignment horizontal="center" vertical="center"/>
    </xf>
    <xf numFmtId="0" fontId="58" fillId="0" borderId="1" xfId="14" applyFont="1" applyBorder="1" applyAlignment="1">
      <alignment horizontal="center" vertical="center"/>
    </xf>
    <xf numFmtId="0" fontId="58" fillId="0" borderId="1" xfId="0" applyFont="1" applyFill="1" applyBorder="1" applyAlignment="1">
      <alignment horizontal="center" vertical="center" wrapText="1"/>
    </xf>
    <xf numFmtId="0" fontId="58" fillId="36" borderId="1" xfId="0" applyFont="1" applyFill="1" applyBorder="1" applyAlignment="1">
      <alignment horizontal="center" vertical="center" wrapText="1"/>
    </xf>
    <xf numFmtId="3" fontId="58" fillId="36" borderId="1" xfId="0" applyNumberFormat="1" applyFont="1" applyFill="1" applyBorder="1" applyAlignment="1">
      <alignment horizontal="center" vertical="center" wrapText="1"/>
    </xf>
    <xf numFmtId="4" fontId="58" fillId="0" borderId="1" xfId="0" applyNumberFormat="1" applyFont="1" applyBorder="1" applyAlignment="1">
      <alignment horizontal="center" vertical="center"/>
    </xf>
    <xf numFmtId="179" fontId="58" fillId="21" borderId="1" xfId="91" applyNumberFormat="1" applyFont="1" applyBorder="1" applyAlignment="1">
      <alignment horizontal="center" vertical="center"/>
    </xf>
    <xf numFmtId="0" fontId="58" fillId="0" borderId="1" xfId="13" applyFont="1" applyBorder="1" applyAlignment="1">
      <alignment horizontal="center" vertical="center" wrapText="1"/>
    </xf>
    <xf numFmtId="0" fontId="17" fillId="0" borderId="1" xfId="4" applyFont="1" applyFill="1" applyBorder="1" applyAlignment="1">
      <alignment horizontal="center" vertical="center" wrapText="1"/>
    </xf>
    <xf numFmtId="0" fontId="17" fillId="2" borderId="1" xfId="4" applyFont="1" applyFill="1" applyBorder="1" applyAlignment="1">
      <alignment horizontal="center" vertical="center"/>
    </xf>
    <xf numFmtId="0" fontId="17" fillId="0" borderId="20" xfId="13" applyFont="1" applyBorder="1" applyAlignment="1">
      <alignment horizontal="center" vertical="center"/>
    </xf>
    <xf numFmtId="0" fontId="17" fillId="0" borderId="2" xfId="15" applyFont="1" applyFill="1" applyBorder="1" applyAlignment="1">
      <alignment horizontal="center" vertical="center" wrapText="1"/>
    </xf>
    <xf numFmtId="3" fontId="17" fillId="0" borderId="2" xfId="14" applyNumberFormat="1" applyFont="1" applyFill="1" applyBorder="1" applyAlignment="1">
      <alignment horizontal="center" vertical="center" wrapText="1"/>
    </xf>
    <xf numFmtId="4" fontId="17" fillId="0" borderId="2" xfId="0" applyNumberFormat="1" applyFont="1" applyBorder="1" applyAlignment="1">
      <alignment horizontal="center" vertical="center"/>
    </xf>
    <xf numFmtId="0" fontId="61" fillId="0" borderId="0" xfId="0" applyFont="1" applyAlignment="1">
      <alignment horizontal="center" vertical="center"/>
    </xf>
    <xf numFmtId="0" fontId="17" fillId="2" borderId="1" xfId="4" applyFont="1" applyFill="1" applyBorder="1" applyAlignment="1">
      <alignment horizontal="center"/>
    </xf>
    <xf numFmtId="4" fontId="17" fillId="2" borderId="1" xfId="4" applyNumberFormat="1" applyFont="1" applyFill="1" applyBorder="1" applyAlignment="1">
      <alignment horizontal="center" vertical="center"/>
    </xf>
    <xf numFmtId="0" fontId="17" fillId="2" borderId="2" xfId="4" applyFont="1" applyFill="1" applyBorder="1" applyAlignment="1">
      <alignment horizontal="center"/>
    </xf>
    <xf numFmtId="0" fontId="17" fillId="0" borderId="1" xfId="1" applyFont="1" applyFill="1" applyBorder="1" applyAlignment="1">
      <alignment horizontal="center" vertical="center"/>
    </xf>
    <xf numFmtId="3" fontId="17" fillId="0" borderId="1" xfId="1" applyNumberFormat="1" applyFont="1" applyFill="1" applyBorder="1" applyAlignment="1">
      <alignment horizontal="center" vertical="center"/>
    </xf>
    <xf numFmtId="4" fontId="17" fillId="0" borderId="1" xfId="1" applyNumberFormat="1" applyFont="1" applyFill="1" applyBorder="1" applyAlignment="1">
      <alignment horizontal="center" vertical="center"/>
    </xf>
    <xf numFmtId="0" fontId="17" fillId="0" borderId="1" xfId="5" applyFont="1" applyFill="1" applyBorder="1" applyAlignment="1">
      <alignment horizontal="center" vertical="center" wrapText="1"/>
    </xf>
    <xf numFmtId="0" fontId="17" fillId="0" borderId="1" xfId="3" applyFont="1" applyFill="1" applyBorder="1" applyAlignment="1">
      <alignment horizontal="center" vertical="center" wrapText="1"/>
    </xf>
    <xf numFmtId="0" fontId="17" fillId="0" borderId="1" xfId="4" applyNumberFormat="1" applyFont="1" applyFill="1" applyBorder="1" applyAlignment="1">
      <alignment horizontal="center" vertical="center" wrapText="1"/>
    </xf>
    <xf numFmtId="0" fontId="17" fillId="0" borderId="1" xfId="4" applyFont="1" applyFill="1" applyBorder="1" applyAlignment="1">
      <alignment horizontal="center"/>
    </xf>
    <xf numFmtId="0" fontId="17" fillId="0" borderId="1" xfId="4" applyFont="1" applyFill="1" applyBorder="1" applyAlignment="1">
      <alignment horizontal="center" vertical="center"/>
    </xf>
    <xf numFmtId="1" fontId="17" fillId="0" borderId="1" xfId="4" applyNumberFormat="1" applyFont="1" applyFill="1" applyBorder="1" applyAlignment="1">
      <alignment horizontal="center" vertical="center" wrapText="1"/>
    </xf>
    <xf numFmtId="4" fontId="17" fillId="0" borderId="1" xfId="4" applyNumberFormat="1" applyFont="1" applyFill="1" applyBorder="1" applyAlignment="1">
      <alignment horizontal="center" vertical="center"/>
    </xf>
    <xf numFmtId="4" fontId="17" fillId="0" borderId="1" xfId="4" applyNumberFormat="1" applyFont="1" applyFill="1" applyBorder="1" applyAlignment="1">
      <alignment horizontal="center"/>
    </xf>
    <xf numFmtId="3" fontId="17" fillId="0" borderId="1" xfId="4" applyNumberFormat="1" applyFont="1" applyFill="1" applyBorder="1" applyAlignment="1">
      <alignment horizontal="center" vertical="center"/>
    </xf>
    <xf numFmtId="0" fontId="17" fillId="0" borderId="1" xfId="4" applyFont="1" applyFill="1" applyBorder="1"/>
    <xf numFmtId="0" fontId="17" fillId="0" borderId="1" xfId="20" applyFont="1" applyFill="1" applyBorder="1" applyAlignment="1">
      <alignment horizontal="center" vertical="center" wrapText="1"/>
    </xf>
    <xf numFmtId="4" fontId="17" fillId="0" borderId="1" xfId="1" applyNumberFormat="1" applyFont="1" applyFill="1" applyBorder="1" applyAlignment="1">
      <alignment horizontal="center" vertical="center" wrapText="1"/>
    </xf>
    <xf numFmtId="4" fontId="17" fillId="0" borderId="2" xfId="1" applyNumberFormat="1" applyFont="1" applyFill="1" applyBorder="1" applyAlignment="1">
      <alignment horizontal="center" vertical="center" wrapText="1"/>
    </xf>
    <xf numFmtId="3" fontId="17" fillId="0" borderId="2" xfId="1" applyNumberFormat="1" applyFont="1" applyFill="1" applyBorder="1" applyAlignment="1">
      <alignment horizontal="center" vertical="center" wrapText="1"/>
    </xf>
    <xf numFmtId="4" fontId="17" fillId="0" borderId="2" xfId="1" applyNumberFormat="1" applyFont="1" applyFill="1" applyBorder="1" applyAlignment="1">
      <alignment horizontal="center" vertical="center"/>
    </xf>
    <xf numFmtId="3" fontId="17" fillId="0" borderId="2" xfId="1" applyNumberFormat="1" applyFont="1" applyFill="1" applyBorder="1" applyAlignment="1">
      <alignment horizontal="center" vertical="center"/>
    </xf>
    <xf numFmtId="3" fontId="17" fillId="2" borderId="1" xfId="1" applyNumberFormat="1" applyFont="1" applyFill="1" applyBorder="1" applyAlignment="1">
      <alignment horizontal="center" vertical="center" wrapText="1"/>
    </xf>
    <xf numFmtId="0" fontId="17" fillId="2" borderId="1" xfId="68" applyFont="1" applyFill="1" applyBorder="1" applyAlignment="1">
      <alignment horizontal="center" vertical="center" wrapText="1"/>
    </xf>
    <xf numFmtId="3" fontId="17" fillId="2" borderId="0" xfId="1" applyNumberFormat="1" applyFont="1" applyFill="1" applyAlignment="1">
      <alignment horizontal="center" vertical="center" wrapText="1"/>
    </xf>
    <xf numFmtId="0" fontId="60" fillId="36" borderId="1" xfId="0" applyFont="1" applyFill="1" applyBorder="1" applyAlignment="1">
      <alignment horizontal="center" vertical="center" wrapText="1"/>
    </xf>
    <xf numFmtId="14" fontId="63" fillId="0" borderId="0" xfId="1" applyNumberFormat="1" applyFont="1" applyFill="1" applyBorder="1" applyAlignment="1">
      <alignment horizontal="center" vertical="center" wrapText="1"/>
    </xf>
    <xf numFmtId="0" fontId="58" fillId="0" borderId="20" xfId="13" applyFont="1" applyBorder="1" applyAlignment="1">
      <alignment horizontal="center" vertical="center"/>
    </xf>
    <xf numFmtId="0" fontId="58" fillId="0" borderId="1" xfId="4" applyFont="1" applyFill="1" applyBorder="1" applyAlignment="1">
      <alignment horizontal="center" vertical="center" wrapText="1"/>
    </xf>
    <xf numFmtId="3" fontId="58" fillId="0" borderId="1" xfId="0" applyNumberFormat="1" applyFont="1" applyFill="1" applyBorder="1" applyAlignment="1">
      <alignment horizontal="center" vertical="center" wrapText="1"/>
    </xf>
    <xf numFmtId="0" fontId="58" fillId="2" borderId="1" xfId="4" applyFont="1" applyFill="1" applyBorder="1" applyAlignment="1">
      <alignment horizontal="center" vertical="center"/>
    </xf>
    <xf numFmtId="3" fontId="58" fillId="0" borderId="1" xfId="16" applyNumberFormat="1" applyFont="1" applyFill="1" applyBorder="1" applyAlignment="1">
      <alignment horizontal="center" vertical="center" wrapText="1"/>
    </xf>
    <xf numFmtId="3" fontId="58" fillId="0" borderId="1" xfId="4" applyNumberFormat="1" applyFont="1" applyFill="1" applyBorder="1" applyAlignment="1">
      <alignment horizontal="center" vertical="center" wrapText="1"/>
    </xf>
    <xf numFmtId="0" fontId="58" fillId="0" borderId="1" xfId="16" applyFont="1" applyFill="1" applyBorder="1" applyAlignment="1">
      <alignment horizontal="center" vertical="center" wrapText="1"/>
    </xf>
    <xf numFmtId="0" fontId="58" fillId="0" borderId="1" xfId="0" applyFont="1" applyFill="1" applyBorder="1" applyAlignment="1">
      <alignment vertical="center" wrapText="1"/>
    </xf>
    <xf numFmtId="4" fontId="58" fillId="0" borderId="1" xfId="0" applyNumberFormat="1" applyFont="1" applyFill="1" applyBorder="1" applyAlignment="1">
      <alignment horizontal="center" vertical="center" wrapText="1"/>
    </xf>
    <xf numFmtId="4" fontId="58" fillId="0" borderId="1" xfId="178" applyNumberFormat="1" applyFont="1" applyFill="1" applyBorder="1" applyAlignment="1">
      <alignment horizontal="center" vertical="center" wrapText="1"/>
    </xf>
    <xf numFmtId="0" fontId="58" fillId="0" borderId="1" xfId="16" applyNumberFormat="1" applyFont="1" applyFill="1" applyBorder="1" applyAlignment="1">
      <alignment horizontal="center" vertical="center"/>
    </xf>
    <xf numFmtId="0" fontId="58" fillId="0" borderId="0" xfId="0" applyFont="1" applyAlignment="1">
      <alignment horizontal="center" vertical="center"/>
    </xf>
    <xf numFmtId="0" fontId="58" fillId="2" borderId="1" xfId="21" applyFont="1" applyFill="1" applyBorder="1" applyAlignment="1">
      <alignment horizontal="center" vertical="center" wrapText="1"/>
    </xf>
    <xf numFmtId="0" fontId="58" fillId="2" borderId="1" xfId="14" applyFont="1" applyFill="1" applyBorder="1" applyAlignment="1">
      <alignment horizontal="center" vertical="center"/>
    </xf>
    <xf numFmtId="0" fontId="58" fillId="2" borderId="1" xfId="4" applyFont="1" applyFill="1" applyBorder="1" applyAlignment="1">
      <alignment horizontal="center"/>
    </xf>
    <xf numFmtId="4" fontId="58" fillId="2" borderId="1" xfId="4" applyNumberFormat="1" applyFont="1" applyFill="1" applyBorder="1" applyAlignment="1">
      <alignment horizontal="center" vertical="center"/>
    </xf>
    <xf numFmtId="0" fontId="58" fillId="2" borderId="2" xfId="4" applyFont="1" applyFill="1" applyBorder="1" applyAlignment="1">
      <alignment horizontal="center"/>
    </xf>
    <xf numFmtId="0" fontId="58" fillId="2" borderId="1" xfId="4" applyFont="1" applyFill="1" applyBorder="1"/>
    <xf numFmtId="0" fontId="54" fillId="0" borderId="17" xfId="0" applyFont="1" applyBorder="1" applyAlignment="1">
      <alignment horizontal="center"/>
    </xf>
  </cellXfs>
  <cellStyles count="269">
    <cellStyle name="_2006 проект соцсферы ММГ" xfId="25"/>
    <cellStyle name="_5(1).Макат 2007 г с расш.на 18.05.06г." xfId="26"/>
    <cellStyle name="_MOL_Caspian_2005_1_3_work_2file_08-05" xfId="27"/>
    <cellStyle name="_MOL_Caspian_2005_1_3_work_file_09-05" xfId="28"/>
    <cellStyle name="_Ком. услуги" xfId="29"/>
    <cellStyle name="_ММГ СС-2007" xfId="30"/>
    <cellStyle name="_Формы финансовой отчетности МСФО за 1 quarter 2007 год" xfId="31"/>
    <cellStyle name="”ќђќ‘ћ‚›‰" xfId="32"/>
    <cellStyle name="”љ‘ђћ‚ђќќ›‰" xfId="33"/>
    <cellStyle name="„…ќ…†ќ›‰" xfId="34"/>
    <cellStyle name="‡ђѓћ‹ћ‚ћљ1" xfId="35"/>
    <cellStyle name="‡ђѓћ‹ћ‚ћљ2" xfId="36"/>
    <cellStyle name="’ћѓћ‚›‰" xfId="37"/>
    <cellStyle name="1tizedes" xfId="38"/>
    <cellStyle name="20% - Акцент1 2" xfId="39"/>
    <cellStyle name="20% - Акцент2 2" xfId="40"/>
    <cellStyle name="20% - Акцент3 2" xfId="41"/>
    <cellStyle name="20% - Акцент4 2" xfId="42"/>
    <cellStyle name="20% - Акцент5 2" xfId="43"/>
    <cellStyle name="20% - Акцент6 2" xfId="44"/>
    <cellStyle name="2tizedes" xfId="45"/>
    <cellStyle name="40% - Акцент1 2" xfId="46"/>
    <cellStyle name="40% - Акцент2 2" xfId="47"/>
    <cellStyle name="40% - Акцент3 2" xfId="48"/>
    <cellStyle name="40% - Акцент4 2" xfId="49"/>
    <cellStyle name="40% - Акцент5 2" xfId="50"/>
    <cellStyle name="40% - Акцент6 2" xfId="51"/>
    <cellStyle name="60% - Акцент1 2" xfId="52"/>
    <cellStyle name="60% - Акцент2 2" xfId="53"/>
    <cellStyle name="60% - Акцент3 2" xfId="54"/>
    <cellStyle name="60% - Акцент4 2" xfId="55"/>
    <cellStyle name="60% - Акцент5 2" xfId="56"/>
    <cellStyle name="60% - Акцент6 2" xfId="57"/>
    <cellStyle name="Currency [0]" xfId="58"/>
    <cellStyle name="dátumig" xfId="59"/>
    <cellStyle name="dátumtól" xfId="60"/>
    <cellStyle name="Euro" xfId="61"/>
    <cellStyle name="Ezres_Final Interpretation Cost Estimate 110707" xfId="62"/>
    <cellStyle name="hó.    ." xfId="63"/>
    <cellStyle name="hó. nap." xfId="64"/>
    <cellStyle name="hungarian_date" xfId="65"/>
    <cellStyle name="nap" xfId="66"/>
    <cellStyle name="Normal 1" xfId="67"/>
    <cellStyle name="Normal 2" xfId="68"/>
    <cellStyle name="Normal 2 3 2" xfId="2"/>
    <cellStyle name="Normal 2 3 2 2" xfId="5"/>
    <cellStyle name="Normal 3" xfId="69"/>
    <cellStyle name="Normal 3 2" xfId="70"/>
    <cellStyle name="Normál_2007WP" xfId="71"/>
    <cellStyle name="Normal1" xfId="72"/>
    <cellStyle name="piw#" xfId="73"/>
    <cellStyle name="piw%" xfId="74"/>
    <cellStyle name="Price_Body" xfId="75"/>
    <cellStyle name="SAS FM Client calculated data cell (data entry table)" xfId="76"/>
    <cellStyle name="SAS FM Client calculated data cell (data entry table) 2" xfId="77"/>
    <cellStyle name="SAS FM Client calculated data cell (read only table)" xfId="78"/>
    <cellStyle name="SAS FM Client calculated data cell (read only table) 2" xfId="79"/>
    <cellStyle name="SAS FM Column drillable header" xfId="80"/>
    <cellStyle name="SAS FM Column drillable header 2" xfId="81"/>
    <cellStyle name="SAS FM Column header" xfId="82"/>
    <cellStyle name="SAS FM Column header 2" xfId="83"/>
    <cellStyle name="SAS FM Drill path" xfId="84"/>
    <cellStyle name="SAS FM Invalid data cell" xfId="85"/>
    <cellStyle name="SAS FM Invalid data cell 2" xfId="86"/>
    <cellStyle name="SAS FM Read-only data cell (data entry table)" xfId="87"/>
    <cellStyle name="SAS FM Read-only data cell (data entry table) 2" xfId="88"/>
    <cellStyle name="SAS FM Read-only data cell (data entry table) 3" xfId="89"/>
    <cellStyle name="SAS FM Read-only data cell (read-only table)" xfId="90"/>
    <cellStyle name="SAS FM Read-only data cell (read-only table) 2" xfId="91"/>
    <cellStyle name="SAS FM Read-only data cell (read-only table) 3" xfId="92"/>
    <cellStyle name="SAS FM Read-only data cell (read-only table) 4" xfId="93"/>
    <cellStyle name="SAS FM Row drillable header" xfId="94"/>
    <cellStyle name="SAS FM Row drillable header 2" xfId="95"/>
    <cellStyle name="SAS FM Row header" xfId="96"/>
    <cellStyle name="SAS FM Row header 2" xfId="97"/>
    <cellStyle name="SAS FM Slicers" xfId="98"/>
    <cellStyle name="SAS FM Slicers 2" xfId="99"/>
    <cellStyle name="SAS FM Slicers_Лист3" xfId="100"/>
    <cellStyle name="SAS FM Writeable data cell" xfId="101"/>
    <cellStyle name="SAS FM Writeable data cell 2" xfId="102"/>
    <cellStyle name="Standard_RAZ_01" xfId="103"/>
    <cellStyle name="Style 1" xfId="3"/>
    <cellStyle name="Акцент1 2" xfId="104"/>
    <cellStyle name="Акцент2 2" xfId="105"/>
    <cellStyle name="Акцент3 2" xfId="106"/>
    <cellStyle name="Акцент4 2" xfId="107"/>
    <cellStyle name="Акцент5 2" xfId="108"/>
    <cellStyle name="Акцент6 2" xfId="109"/>
    <cellStyle name="Беззащитный" xfId="110"/>
    <cellStyle name="Ввод  2" xfId="111"/>
    <cellStyle name="Вывод 2" xfId="112"/>
    <cellStyle name="Вычисление 2" xfId="113"/>
    <cellStyle name="Денежный 2" xfId="23"/>
    <cellStyle name="Денежный 2 2" xfId="114"/>
    <cellStyle name="Денежный 2 3" xfId="239"/>
    <cellStyle name="Денежный 3" xfId="115"/>
    <cellStyle name="Денежный 4" xfId="116"/>
    <cellStyle name="Денежный 4 2" xfId="223"/>
    <cellStyle name="Денежный 5" xfId="117"/>
    <cellStyle name="Денежный 5 2" xfId="192"/>
    <cellStyle name="Денежный 5 2 2" xfId="245"/>
    <cellStyle name="Денежный 5 3" xfId="194"/>
    <cellStyle name="Денежный 5 3 2" xfId="247"/>
    <cellStyle name="Денежный 5 4" xfId="201"/>
    <cellStyle name="Денежный 5 4 2" xfId="253"/>
    <cellStyle name="Денежный 5 5" xfId="204"/>
    <cellStyle name="Денежный 5 5 2" xfId="254"/>
    <cellStyle name="Денежный 5 6" xfId="213"/>
    <cellStyle name="Денежный 5 6 2" xfId="259"/>
    <cellStyle name="Денежный 5 7" xfId="224"/>
    <cellStyle name="Денежный 6" xfId="199"/>
    <cellStyle name="Денежный 6 2" xfId="251"/>
    <cellStyle name="Заголовок 1 2" xfId="118"/>
    <cellStyle name="Заголовок 2 2" xfId="119"/>
    <cellStyle name="Заголовок 3 2" xfId="120"/>
    <cellStyle name="Заголовок 4 2" xfId="121"/>
    <cellStyle name="Защитный" xfId="122"/>
    <cellStyle name="Итог 2" xfId="123"/>
    <cellStyle name="КАНДАГАЧ тел3-33-96" xfId="124"/>
    <cellStyle name="Контрольная ячейка 2" xfId="125"/>
    <cellStyle name="Название 2" xfId="126"/>
    <cellStyle name="Нейтральный 2" xfId="127"/>
    <cellStyle name="Обычный" xfId="0" builtinId="0"/>
    <cellStyle name="Обычный 10" xfId="128"/>
    <cellStyle name="Обычный 10 2" xfId="129"/>
    <cellStyle name="Обычный 10 3" xfId="130"/>
    <cellStyle name="Обычный 11" xfId="131"/>
    <cellStyle name="Обычный 12" xfId="132"/>
    <cellStyle name="Обычный 13" xfId="15"/>
    <cellStyle name="Обычный 14" xfId="17"/>
    <cellStyle name="Обычный 14 2" xfId="133"/>
    <cellStyle name="Обычный 15" xfId="21"/>
    <cellStyle name="Обычный 15 2" xfId="134"/>
    <cellStyle name="Обычный 15 2 2" xfId="241"/>
    <cellStyle name="Обычный 15 3" xfId="193"/>
    <cellStyle name="Обычный 15 3 2" xfId="246"/>
    <cellStyle name="Обычный 15 4" xfId="195"/>
    <cellStyle name="Обычный 15 4 2" xfId="248"/>
    <cellStyle name="Обычный 15 5" xfId="200"/>
    <cellStyle name="Обычный 15 5 2" xfId="252"/>
    <cellStyle name="Обычный 15 6" xfId="205"/>
    <cellStyle name="Обычный 15 6 2" xfId="214"/>
    <cellStyle name="Обычный 15 6 2 2" xfId="260"/>
    <cellStyle name="Обычный 15 6 3" xfId="226"/>
    <cellStyle name="Обычный 15 7" xfId="211"/>
    <cellStyle name="Обычный 15 7 2" xfId="227"/>
    <cellStyle name="Обычный 15 8" xfId="225"/>
    <cellStyle name="Обычный 15 9" xfId="266"/>
    <cellStyle name="Обычный 16" xfId="135"/>
    <cellStyle name="Обычный 16 2" xfId="228"/>
    <cellStyle name="Обычный 17" xfId="22"/>
    <cellStyle name="Обычный 17 2" xfId="229"/>
    <cellStyle name="Обычный 18" xfId="136"/>
    <cellStyle name="Обычный 19" xfId="188"/>
    <cellStyle name="Обычный 19 2" xfId="203"/>
    <cellStyle name="Обычный 19 3" xfId="242"/>
    <cellStyle name="Обычный 2" xfId="1"/>
    <cellStyle name="Обычный 2 2" xfId="4"/>
    <cellStyle name="Обычный 2 2 2" xfId="139"/>
    <cellStyle name="Обычный 2 2 2 2" xfId="14"/>
    <cellStyle name="Обычный 2 2 3" xfId="140"/>
    <cellStyle name="Обычный 2 2 4" xfId="138"/>
    <cellStyle name="Обычный 2 3" xfId="141"/>
    <cellStyle name="Обычный 2 4" xfId="142"/>
    <cellStyle name="Обычный 2 5" xfId="13"/>
    <cellStyle name="Обычный 2 6" xfId="137"/>
    <cellStyle name="Обычный 2_План ГЗ на 2011г  первочередные " xfId="16"/>
    <cellStyle name="Обычный 20" xfId="190"/>
    <cellStyle name="Обычный 20 2" xfId="243"/>
    <cellStyle name="Обычный 21" xfId="191"/>
    <cellStyle name="Обычный 21 2" xfId="244"/>
    <cellStyle name="Обычный 22" xfId="196"/>
    <cellStyle name="Обычный 23" xfId="197"/>
    <cellStyle name="Обычный 23 2" xfId="249"/>
    <cellStyle name="Обычный 24" xfId="198"/>
    <cellStyle name="Обычный 24 2" xfId="250"/>
    <cellStyle name="Обычный 25" xfId="202"/>
    <cellStyle name="Обычный 26" xfId="207"/>
    <cellStyle name="Обычный 27" xfId="208"/>
    <cellStyle name="Обычный 27 2" xfId="255"/>
    <cellStyle name="Обычный 28" xfId="209"/>
    <cellStyle name="Обычный 28 2" xfId="256"/>
    <cellStyle name="Обычный 29" xfId="210"/>
    <cellStyle name="Обычный 29 2" xfId="257"/>
    <cellStyle name="Обычный 3" xfId="7"/>
    <cellStyle name="Обычный 3 2" xfId="144"/>
    <cellStyle name="Обычный 3 3" xfId="143"/>
    <cellStyle name="Обычный 3 4" xfId="237"/>
    <cellStyle name="Обычный 30" xfId="212"/>
    <cellStyle name="Обычный 30 2" xfId="258"/>
    <cellStyle name="Обычный 31" xfId="145"/>
    <cellStyle name="Обычный 32" xfId="146"/>
    <cellStyle name="Обычный 33" xfId="215"/>
    <cellStyle name="Обычный 33 2" xfId="261"/>
    <cellStyle name="Обычный 34" xfId="147"/>
    <cellStyle name="Обычный 35" xfId="148"/>
    <cellStyle name="Обычный 36" xfId="149"/>
    <cellStyle name="Обычный 37" xfId="150"/>
    <cellStyle name="Обычный 38" xfId="151"/>
    <cellStyle name="Обычный 39" xfId="152"/>
    <cellStyle name="Обычный 4" xfId="8"/>
    <cellStyle name="Обычный 4 2" xfId="154"/>
    <cellStyle name="Обычный 4 3" xfId="155"/>
    <cellStyle name="Обычный 4 4" xfId="153"/>
    <cellStyle name="Обычный 40" xfId="156"/>
    <cellStyle name="Обычный 41" xfId="216"/>
    <cellStyle name="Обычный 41 2" xfId="230"/>
    <cellStyle name="Обычный 42" xfId="217"/>
    <cellStyle name="Обычный 42 2" xfId="262"/>
    <cellStyle name="Обычный 43" xfId="218"/>
    <cellStyle name="Обычный 43 2" xfId="263"/>
    <cellStyle name="Обычный 44" xfId="219"/>
    <cellStyle name="Обычный 44 2" xfId="231"/>
    <cellStyle name="Обычный 44 3" xfId="265"/>
    <cellStyle name="Обычный 45" xfId="220"/>
    <cellStyle name="Обычный 45 2" xfId="264"/>
    <cellStyle name="Обычный 46" xfId="221"/>
    <cellStyle name="Обычный 46 2" xfId="232"/>
    <cellStyle name="Обычный 47" xfId="222"/>
    <cellStyle name="Обычный 47 2" xfId="233"/>
    <cellStyle name="Обычный 48" xfId="236"/>
    <cellStyle name="Обычный 5" xfId="6"/>
    <cellStyle name="Обычный 5 2" xfId="158"/>
    <cellStyle name="Обычный 5 3" xfId="157"/>
    <cellStyle name="Обычный 6" xfId="12"/>
    <cellStyle name="Обычный 6 2" xfId="160"/>
    <cellStyle name="Обычный 6 3" xfId="161"/>
    <cellStyle name="Обычный 6 4" xfId="159"/>
    <cellStyle name="Обычный 6 5" xfId="238"/>
    <cellStyle name="Обычный 7" xfId="18"/>
    <cellStyle name="Обычный 7 2" xfId="162"/>
    <cellStyle name="Обычный 8" xfId="163"/>
    <cellStyle name="Обычный 8 2" xfId="164"/>
    <cellStyle name="Обычный 9" xfId="165"/>
    <cellStyle name="Обычный 9 2" xfId="166"/>
    <cellStyle name="Обычный 9 3" xfId="167"/>
    <cellStyle name="Обычный_Лист1 2" xfId="267"/>
    <cellStyle name="Обычный_Лист2" xfId="268"/>
    <cellStyle name="Плохой 2" xfId="168"/>
    <cellStyle name="Пояснение 2" xfId="169"/>
    <cellStyle name="Примечание 2" xfId="170"/>
    <cellStyle name="Процентный 2" xfId="171"/>
    <cellStyle name="Связанная ячейка 2" xfId="172"/>
    <cellStyle name="Стиль 1" xfId="19"/>
    <cellStyle name="Стиль 1 2" xfId="20"/>
    <cellStyle name="Стиль 1 3" xfId="173"/>
    <cellStyle name="Стиль 1 4" xfId="189"/>
    <cellStyle name="Стиль_названий" xfId="174"/>
    <cellStyle name="Текст предупреждения 2" xfId="175"/>
    <cellStyle name="Тысячи [0]_3Com" xfId="176"/>
    <cellStyle name="Тысячи_3Com" xfId="177"/>
    <cellStyle name="Финансовый 2" xfId="10"/>
    <cellStyle name="Финансовый 2 2" xfId="179"/>
    <cellStyle name="Финансовый 2 3" xfId="178"/>
    <cellStyle name="Финансовый 3" xfId="11"/>
    <cellStyle name="Финансовый 3 2" xfId="181"/>
    <cellStyle name="Финансовый 3 3" xfId="182"/>
    <cellStyle name="Финансовый 3 4" xfId="180"/>
    <cellStyle name="Финансовый 4" xfId="9"/>
    <cellStyle name="Финансовый 4 2" xfId="183"/>
    <cellStyle name="Финансовый 5" xfId="24"/>
    <cellStyle name="Финансовый 5 2" xfId="184"/>
    <cellStyle name="Финансовый 5 3" xfId="240"/>
    <cellStyle name="Финансовый 6" xfId="185"/>
    <cellStyle name="Финансовый 6 2" xfId="234"/>
    <cellStyle name="Финансовый 7" xfId="206"/>
    <cellStyle name="Финансовый 8" xfId="235"/>
    <cellStyle name="Хороший 2" xfId="186"/>
    <cellStyle name="Џђћ–…ќ’ќ›‰" xfId="18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tabSelected="1" zoomScale="80" zoomScaleNormal="80" workbookViewId="0">
      <selection activeCell="F9" sqref="F9"/>
    </sheetView>
  </sheetViews>
  <sheetFormatPr defaultRowHeight="15"/>
  <cols>
    <col min="4" max="4" width="12" customWidth="1"/>
    <col min="5" max="5" width="26.7109375" customWidth="1"/>
    <col min="6" max="6" width="23.85546875" customWidth="1"/>
    <col min="7" max="7" width="31.140625" customWidth="1"/>
    <col min="8" max="8" width="32" customWidth="1"/>
    <col min="9" max="9" width="33" customWidth="1"/>
    <col min="10" max="10" width="32" customWidth="1"/>
    <col min="13" max="13" width="11.42578125" customWidth="1"/>
    <col min="14" max="14" width="11.85546875" customWidth="1"/>
    <col min="15" max="15" width="13.28515625" customWidth="1"/>
    <col min="16" max="16" width="15.5703125" customWidth="1"/>
    <col min="17" max="17" width="9.140625" customWidth="1"/>
    <col min="18" max="18" width="14.85546875" customWidth="1"/>
    <col min="19" max="19" width="31.28515625" customWidth="1"/>
    <col min="20" max="20" width="9.140625" customWidth="1"/>
    <col min="21" max="21" width="11.28515625" customWidth="1"/>
    <col min="22" max="22" width="9.140625" customWidth="1"/>
    <col min="23" max="23" width="17.42578125" customWidth="1"/>
    <col min="24" max="24" width="19.42578125" customWidth="1"/>
    <col min="25" max="25" width="18" customWidth="1"/>
    <col min="26" max="26" width="6.5703125" customWidth="1"/>
    <col min="28" max="28" width="18" customWidth="1"/>
  </cols>
  <sheetData>
    <row r="1" spans="1:28">
      <c r="X1" s="23" t="s">
        <v>31</v>
      </c>
    </row>
    <row r="2" spans="1:28">
      <c r="X2" s="23" t="s">
        <v>75</v>
      </c>
    </row>
    <row r="4" spans="1:28">
      <c r="B4" s="146" t="s">
        <v>74</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row>
    <row r="5" spans="1:28" ht="77.25" thickBot="1">
      <c r="A5" s="9"/>
      <c r="B5" s="7" t="s">
        <v>0</v>
      </c>
      <c r="C5" s="1" t="s">
        <v>1</v>
      </c>
      <c r="D5" s="4" t="s">
        <v>2</v>
      </c>
      <c r="E5" s="1" t="s">
        <v>3</v>
      </c>
      <c r="F5" s="1" t="s">
        <v>4</v>
      </c>
      <c r="G5" s="1" t="s">
        <v>5</v>
      </c>
      <c r="H5" s="1" t="s">
        <v>6</v>
      </c>
      <c r="I5" s="1" t="s">
        <v>7</v>
      </c>
      <c r="J5" s="1" t="s">
        <v>8</v>
      </c>
      <c r="K5" s="1" t="s">
        <v>9</v>
      </c>
      <c r="L5" s="1" t="s">
        <v>10</v>
      </c>
      <c r="M5" s="1" t="s">
        <v>11</v>
      </c>
      <c r="N5" s="1" t="s">
        <v>12</v>
      </c>
      <c r="O5" s="1" t="s">
        <v>13</v>
      </c>
      <c r="P5" s="1" t="s">
        <v>14</v>
      </c>
      <c r="Q5" s="1" t="s">
        <v>15</v>
      </c>
      <c r="R5" s="1" t="s">
        <v>16</v>
      </c>
      <c r="S5" s="5" t="s">
        <v>17</v>
      </c>
      <c r="T5" s="5" t="s">
        <v>18</v>
      </c>
      <c r="U5" s="5" t="s">
        <v>19</v>
      </c>
      <c r="V5" s="6" t="s">
        <v>20</v>
      </c>
      <c r="W5" s="1" t="s">
        <v>21</v>
      </c>
      <c r="X5" s="1" t="s">
        <v>22</v>
      </c>
      <c r="Y5" s="1" t="s">
        <v>23</v>
      </c>
      <c r="Z5" s="1" t="s">
        <v>24</v>
      </c>
      <c r="AA5" s="1" t="s">
        <v>25</v>
      </c>
      <c r="AB5" s="1" t="s">
        <v>26</v>
      </c>
    </row>
    <row r="6" spans="1:28">
      <c r="A6" s="9"/>
      <c r="B6" s="35">
        <v>1</v>
      </c>
      <c r="C6" s="36">
        <v>2</v>
      </c>
      <c r="D6" s="36">
        <v>3</v>
      </c>
      <c r="E6" s="36">
        <v>4</v>
      </c>
      <c r="F6" s="36"/>
      <c r="G6" s="36">
        <v>5</v>
      </c>
      <c r="H6" s="36"/>
      <c r="I6" s="36">
        <v>6</v>
      </c>
      <c r="J6" s="36"/>
      <c r="K6" s="36">
        <v>7</v>
      </c>
      <c r="L6" s="36">
        <v>8</v>
      </c>
      <c r="M6" s="36">
        <v>9</v>
      </c>
      <c r="N6" s="36">
        <v>10</v>
      </c>
      <c r="O6" s="36">
        <v>11</v>
      </c>
      <c r="P6" s="36">
        <v>12</v>
      </c>
      <c r="Q6" s="36">
        <v>13</v>
      </c>
      <c r="R6" s="36">
        <v>14</v>
      </c>
      <c r="S6" s="36">
        <v>15</v>
      </c>
      <c r="T6" s="36">
        <v>16</v>
      </c>
      <c r="U6" s="36">
        <v>17</v>
      </c>
      <c r="V6" s="36">
        <v>18</v>
      </c>
      <c r="W6" s="36">
        <v>19</v>
      </c>
      <c r="X6" s="36">
        <v>20</v>
      </c>
      <c r="Y6" s="36">
        <v>21</v>
      </c>
      <c r="Z6" s="36">
        <v>22</v>
      </c>
      <c r="AA6" s="36">
        <v>23</v>
      </c>
      <c r="AB6" s="36">
        <v>24</v>
      </c>
    </row>
    <row r="7" spans="1:28">
      <c r="A7" s="9"/>
      <c r="B7" s="20" t="s">
        <v>28</v>
      </c>
      <c r="C7" s="7"/>
      <c r="D7" s="4"/>
      <c r="E7" s="7"/>
      <c r="F7" s="7"/>
      <c r="G7" s="7"/>
      <c r="H7" s="7"/>
      <c r="I7" s="7"/>
      <c r="J7" s="7"/>
      <c r="K7" s="7"/>
      <c r="L7" s="7"/>
      <c r="M7" s="7"/>
      <c r="N7" s="7"/>
      <c r="O7" s="7"/>
      <c r="P7" s="7"/>
      <c r="Q7" s="7"/>
      <c r="R7" s="7"/>
      <c r="S7" s="5"/>
      <c r="T7" s="5"/>
      <c r="U7" s="5"/>
      <c r="V7" s="6"/>
      <c r="W7" s="7"/>
      <c r="X7" s="7"/>
      <c r="Y7" s="7"/>
      <c r="Z7" s="7"/>
      <c r="AA7" s="7"/>
      <c r="AB7" s="7"/>
    </row>
    <row r="8" spans="1:28">
      <c r="A8" s="9"/>
      <c r="B8" s="20" t="s">
        <v>32</v>
      </c>
      <c r="C8" s="38"/>
      <c r="D8" s="39"/>
      <c r="E8" s="40"/>
      <c r="F8" s="41"/>
      <c r="G8" s="56"/>
      <c r="H8" s="56"/>
      <c r="I8" s="56"/>
      <c r="J8" s="56"/>
      <c r="K8" s="41"/>
      <c r="L8" s="42"/>
      <c r="M8" s="41"/>
      <c r="N8" s="43"/>
      <c r="O8" s="42"/>
      <c r="P8" s="44"/>
      <c r="Q8" s="42"/>
      <c r="R8" s="45"/>
      <c r="S8" s="42"/>
      <c r="T8" s="42"/>
      <c r="U8" s="42"/>
      <c r="V8" s="46"/>
      <c r="W8" s="46"/>
      <c r="X8" s="49"/>
      <c r="Y8" s="49"/>
      <c r="Z8" s="50"/>
      <c r="AA8" s="47"/>
      <c r="AB8" s="48"/>
    </row>
    <row r="9" spans="1:28" ht="153">
      <c r="A9" s="127" t="s">
        <v>69</v>
      </c>
      <c r="B9" s="82" t="s">
        <v>76</v>
      </c>
      <c r="C9" s="83" t="s">
        <v>34</v>
      </c>
      <c r="D9" s="84" t="s">
        <v>77</v>
      </c>
      <c r="E9" s="58" t="s">
        <v>78</v>
      </c>
      <c r="F9" s="58" t="s">
        <v>79</v>
      </c>
      <c r="G9" s="85" t="s">
        <v>78</v>
      </c>
      <c r="H9" s="58" t="s">
        <v>79</v>
      </c>
      <c r="I9" s="58" t="s">
        <v>211</v>
      </c>
      <c r="J9" s="58" t="s">
        <v>81</v>
      </c>
      <c r="K9" s="128" t="s">
        <v>36</v>
      </c>
      <c r="L9" s="87">
        <v>80</v>
      </c>
      <c r="M9" s="88">
        <v>710000000</v>
      </c>
      <c r="N9" s="55" t="s">
        <v>35</v>
      </c>
      <c r="O9" s="93" t="s">
        <v>38</v>
      </c>
      <c r="P9" s="51" t="s">
        <v>82</v>
      </c>
      <c r="Q9" s="87"/>
      <c r="R9" s="51" t="s">
        <v>40</v>
      </c>
      <c r="S9" s="51" t="s">
        <v>43</v>
      </c>
      <c r="T9" s="87"/>
      <c r="U9" s="89"/>
      <c r="V9" s="90"/>
      <c r="W9" s="91"/>
      <c r="X9" s="92">
        <v>42276000</v>
      </c>
      <c r="Y9" s="91">
        <v>47349120.000000007</v>
      </c>
      <c r="Z9" s="91"/>
      <c r="AA9" s="93">
        <v>2014</v>
      </c>
      <c r="AB9" s="87"/>
    </row>
    <row r="10" spans="1:28" ht="114.75">
      <c r="A10" s="127" t="s">
        <v>69</v>
      </c>
      <c r="B10" s="82" t="s">
        <v>83</v>
      </c>
      <c r="C10" s="83" t="s">
        <v>34</v>
      </c>
      <c r="D10" s="84" t="s">
        <v>77</v>
      </c>
      <c r="E10" s="58" t="s">
        <v>78</v>
      </c>
      <c r="F10" s="58" t="s">
        <v>79</v>
      </c>
      <c r="G10" s="85" t="s">
        <v>78</v>
      </c>
      <c r="H10" s="58" t="s">
        <v>79</v>
      </c>
      <c r="I10" s="58" t="s">
        <v>212</v>
      </c>
      <c r="J10" s="58" t="s">
        <v>85</v>
      </c>
      <c r="K10" s="128" t="s">
        <v>36</v>
      </c>
      <c r="L10" s="87">
        <v>80</v>
      </c>
      <c r="M10" s="88">
        <v>710000000</v>
      </c>
      <c r="N10" s="55" t="s">
        <v>35</v>
      </c>
      <c r="O10" s="93" t="s">
        <v>38</v>
      </c>
      <c r="P10" s="51" t="s">
        <v>82</v>
      </c>
      <c r="Q10" s="87"/>
      <c r="R10" s="51" t="s">
        <v>40</v>
      </c>
      <c r="S10" s="51" t="s">
        <v>43</v>
      </c>
      <c r="T10" s="87"/>
      <c r="U10" s="89"/>
      <c r="V10" s="90"/>
      <c r="W10" s="91"/>
      <c r="X10" s="92">
        <v>73830000</v>
      </c>
      <c r="Y10" s="91">
        <v>82689600.000000015</v>
      </c>
      <c r="Z10" s="91"/>
      <c r="AA10" s="93">
        <v>2014</v>
      </c>
      <c r="AB10" s="87"/>
    </row>
    <row r="11" spans="1:28" ht="140.25">
      <c r="A11" s="127" t="s">
        <v>69</v>
      </c>
      <c r="B11" s="82" t="s">
        <v>86</v>
      </c>
      <c r="C11" s="83" t="s">
        <v>34</v>
      </c>
      <c r="D11" s="84" t="s">
        <v>87</v>
      </c>
      <c r="E11" s="58" t="s">
        <v>88</v>
      </c>
      <c r="F11" s="58" t="s">
        <v>89</v>
      </c>
      <c r="G11" s="85" t="s">
        <v>90</v>
      </c>
      <c r="H11" s="58" t="s">
        <v>91</v>
      </c>
      <c r="I11" s="58" t="s">
        <v>213</v>
      </c>
      <c r="J11" s="58" t="s">
        <v>93</v>
      </c>
      <c r="K11" s="128" t="s">
        <v>36</v>
      </c>
      <c r="L11" s="87">
        <v>80</v>
      </c>
      <c r="M11" s="88">
        <v>710000000</v>
      </c>
      <c r="N11" s="55" t="s">
        <v>35</v>
      </c>
      <c r="O11" s="93" t="s">
        <v>38</v>
      </c>
      <c r="P11" s="51" t="s">
        <v>94</v>
      </c>
      <c r="Q11" s="87"/>
      <c r="R11" s="51" t="s">
        <v>40</v>
      </c>
      <c r="S11" s="51" t="s">
        <v>43</v>
      </c>
      <c r="T11" s="87"/>
      <c r="U11" s="89"/>
      <c r="V11" s="90"/>
      <c r="W11" s="91"/>
      <c r="X11" s="92">
        <v>82390000</v>
      </c>
      <c r="Y11" s="91">
        <v>92276800.000000015</v>
      </c>
      <c r="Z11" s="91"/>
      <c r="AA11" s="93">
        <v>2014</v>
      </c>
      <c r="AB11" s="87"/>
    </row>
    <row r="12" spans="1:28" ht="165.75">
      <c r="A12" s="127" t="s">
        <v>69</v>
      </c>
      <c r="B12" s="82" t="s">
        <v>95</v>
      </c>
      <c r="C12" s="83" t="s">
        <v>34</v>
      </c>
      <c r="D12" s="84" t="s">
        <v>96</v>
      </c>
      <c r="E12" s="58" t="s">
        <v>97</v>
      </c>
      <c r="F12" s="58" t="s">
        <v>98</v>
      </c>
      <c r="G12" s="85" t="s">
        <v>97</v>
      </c>
      <c r="H12" s="58" t="s">
        <v>98</v>
      </c>
      <c r="I12" s="58" t="s">
        <v>214</v>
      </c>
      <c r="J12" s="58" t="s">
        <v>100</v>
      </c>
      <c r="K12" s="128" t="s">
        <v>36</v>
      </c>
      <c r="L12" s="87">
        <v>80</v>
      </c>
      <c r="M12" s="88">
        <v>710000000</v>
      </c>
      <c r="N12" s="55" t="s">
        <v>35</v>
      </c>
      <c r="O12" s="93" t="s">
        <v>38</v>
      </c>
      <c r="P12" s="51" t="s">
        <v>101</v>
      </c>
      <c r="Q12" s="87"/>
      <c r="R12" s="51" t="s">
        <v>40</v>
      </c>
      <c r="S12" s="51" t="s">
        <v>43</v>
      </c>
      <c r="T12" s="87"/>
      <c r="U12" s="89"/>
      <c r="V12" s="90"/>
      <c r="W12" s="91"/>
      <c r="X12" s="92">
        <v>26323000</v>
      </c>
      <c r="Y12" s="91">
        <v>29481760.000000004</v>
      </c>
      <c r="Z12" s="91"/>
      <c r="AA12" s="93">
        <v>2014</v>
      </c>
      <c r="AB12" s="87"/>
    </row>
    <row r="13" spans="1:28" ht="89.25">
      <c r="A13" s="127" t="s">
        <v>59</v>
      </c>
      <c r="B13" s="82" t="s">
        <v>68</v>
      </c>
      <c r="C13" s="83" t="s">
        <v>34</v>
      </c>
      <c r="D13" s="55" t="s">
        <v>61</v>
      </c>
      <c r="E13" s="129" t="s">
        <v>62</v>
      </c>
      <c r="F13" s="88" t="s">
        <v>63</v>
      </c>
      <c r="G13" s="129" t="s">
        <v>64</v>
      </c>
      <c r="H13" s="88" t="s">
        <v>65</v>
      </c>
      <c r="I13" s="130" t="s">
        <v>66</v>
      </c>
      <c r="J13" s="130" t="s">
        <v>67</v>
      </c>
      <c r="K13" s="131" t="s">
        <v>42</v>
      </c>
      <c r="L13" s="132">
        <v>50</v>
      </c>
      <c r="M13" s="88">
        <v>710000000</v>
      </c>
      <c r="N13" s="55" t="s">
        <v>35</v>
      </c>
      <c r="O13" s="88" t="s">
        <v>73</v>
      </c>
      <c r="P13" s="133" t="s">
        <v>37</v>
      </c>
      <c r="Q13" s="134"/>
      <c r="R13" s="41" t="s">
        <v>40</v>
      </c>
      <c r="S13" s="129" t="s">
        <v>60</v>
      </c>
      <c r="T13" s="135"/>
      <c r="U13" s="88"/>
      <c r="V13" s="130"/>
      <c r="W13" s="130"/>
      <c r="X13" s="136">
        <v>15835418</v>
      </c>
      <c r="Y13" s="137">
        <f t="shared" ref="Y13:Y14" si="0">X13*1.12</f>
        <v>17735668.16</v>
      </c>
      <c r="Z13" s="88" t="s">
        <v>57</v>
      </c>
      <c r="AA13" s="138">
        <v>2014</v>
      </c>
      <c r="AB13" s="88"/>
    </row>
    <row r="14" spans="1:28" ht="102">
      <c r="A14" s="139" t="s">
        <v>54</v>
      </c>
      <c r="B14" s="82" t="s">
        <v>53</v>
      </c>
      <c r="C14" s="83" t="s">
        <v>34</v>
      </c>
      <c r="D14" s="84" t="s">
        <v>44</v>
      </c>
      <c r="E14" s="41" t="s">
        <v>45</v>
      </c>
      <c r="F14" s="41" t="s">
        <v>46</v>
      </c>
      <c r="G14" s="41" t="s">
        <v>47</v>
      </c>
      <c r="H14" s="41" t="s">
        <v>48</v>
      </c>
      <c r="I14" s="41" t="s">
        <v>49</v>
      </c>
      <c r="J14" s="41" t="s">
        <v>50</v>
      </c>
      <c r="K14" s="131" t="s">
        <v>36</v>
      </c>
      <c r="L14" s="87">
        <v>50</v>
      </c>
      <c r="M14" s="88">
        <v>710000000</v>
      </c>
      <c r="N14" s="55" t="s">
        <v>35</v>
      </c>
      <c r="O14" s="88" t="s">
        <v>73</v>
      </c>
      <c r="P14" s="140" t="s">
        <v>52</v>
      </c>
      <c r="Q14" s="141"/>
      <c r="R14" s="41" t="s">
        <v>40</v>
      </c>
      <c r="S14" s="42" t="s">
        <v>51</v>
      </c>
      <c r="T14" s="142"/>
      <c r="U14" s="142"/>
      <c r="V14" s="142"/>
      <c r="W14" s="142"/>
      <c r="X14" s="143">
        <v>25000000</v>
      </c>
      <c r="Y14" s="143">
        <f t="shared" si="0"/>
        <v>28000000.000000004</v>
      </c>
      <c r="Z14" s="144"/>
      <c r="AA14" s="93">
        <v>2014</v>
      </c>
      <c r="AB14" s="145"/>
    </row>
    <row r="15" spans="1:28" ht="114.75">
      <c r="A15" s="139" t="s">
        <v>123</v>
      </c>
      <c r="B15" s="82" t="s">
        <v>114</v>
      </c>
      <c r="C15" s="83" t="s">
        <v>34</v>
      </c>
      <c r="D15" s="84" t="s">
        <v>115</v>
      </c>
      <c r="E15" s="58" t="s">
        <v>116</v>
      </c>
      <c r="F15" s="58" t="s">
        <v>117</v>
      </c>
      <c r="G15" s="85" t="s">
        <v>116</v>
      </c>
      <c r="H15" s="58" t="s">
        <v>118</v>
      </c>
      <c r="I15" s="58" t="s">
        <v>119</v>
      </c>
      <c r="J15" s="58" t="s">
        <v>120</v>
      </c>
      <c r="K15" s="87" t="s">
        <v>42</v>
      </c>
      <c r="L15" s="87">
        <v>100</v>
      </c>
      <c r="M15" s="88">
        <v>710000000</v>
      </c>
      <c r="N15" s="55" t="s">
        <v>35</v>
      </c>
      <c r="O15" s="88" t="s">
        <v>121</v>
      </c>
      <c r="P15" s="51" t="s">
        <v>37</v>
      </c>
      <c r="Q15" s="87"/>
      <c r="R15" s="51" t="s">
        <v>40</v>
      </c>
      <c r="S15" s="51" t="s">
        <v>122</v>
      </c>
      <c r="T15" s="87"/>
      <c r="U15" s="89"/>
      <c r="V15" s="90"/>
      <c r="W15" s="91"/>
      <c r="X15" s="92">
        <v>600000</v>
      </c>
      <c r="Y15" s="91">
        <v>672000.00000000012</v>
      </c>
      <c r="Z15" s="91"/>
      <c r="AA15" s="93">
        <v>2014</v>
      </c>
      <c r="AB15" s="87"/>
    </row>
    <row r="16" spans="1:28" ht="63.75">
      <c r="A16" s="139" t="s">
        <v>123</v>
      </c>
      <c r="B16" s="82" t="s">
        <v>133</v>
      </c>
      <c r="C16" s="83" t="s">
        <v>34</v>
      </c>
      <c r="D16" s="84" t="s">
        <v>134</v>
      </c>
      <c r="E16" s="58" t="s">
        <v>135</v>
      </c>
      <c r="F16" s="58" t="s">
        <v>136</v>
      </c>
      <c r="G16" s="85" t="s">
        <v>135</v>
      </c>
      <c r="H16" s="58" t="s">
        <v>136</v>
      </c>
      <c r="I16" s="58" t="s">
        <v>137</v>
      </c>
      <c r="J16" s="58" t="s">
        <v>138</v>
      </c>
      <c r="K16" s="87" t="s">
        <v>42</v>
      </c>
      <c r="L16" s="87">
        <v>0</v>
      </c>
      <c r="M16" s="88">
        <v>710000000</v>
      </c>
      <c r="N16" s="55" t="s">
        <v>35</v>
      </c>
      <c r="O16" s="88" t="s">
        <v>121</v>
      </c>
      <c r="P16" s="51" t="s">
        <v>37</v>
      </c>
      <c r="Q16" s="87"/>
      <c r="R16" s="51" t="s">
        <v>40</v>
      </c>
      <c r="S16" s="51" t="s">
        <v>122</v>
      </c>
      <c r="T16" s="87"/>
      <c r="U16" s="89"/>
      <c r="V16" s="90"/>
      <c r="W16" s="91"/>
      <c r="X16" s="92">
        <v>30661650</v>
      </c>
      <c r="Y16" s="91">
        <v>30661650</v>
      </c>
      <c r="Z16" s="91"/>
      <c r="AA16" s="93">
        <v>2014</v>
      </c>
      <c r="AB16" s="87"/>
    </row>
    <row r="17" spans="1:28" ht="63.75">
      <c r="A17" s="139" t="s">
        <v>123</v>
      </c>
      <c r="B17" s="82" t="s">
        <v>139</v>
      </c>
      <c r="C17" s="83" t="s">
        <v>34</v>
      </c>
      <c r="D17" s="84" t="s">
        <v>134</v>
      </c>
      <c r="E17" s="58" t="s">
        <v>135</v>
      </c>
      <c r="F17" s="58" t="s">
        <v>136</v>
      </c>
      <c r="G17" s="85" t="s">
        <v>135</v>
      </c>
      <c r="H17" s="58" t="s">
        <v>136</v>
      </c>
      <c r="I17" s="58" t="s">
        <v>140</v>
      </c>
      <c r="J17" s="58" t="s">
        <v>141</v>
      </c>
      <c r="K17" s="87" t="s">
        <v>42</v>
      </c>
      <c r="L17" s="87">
        <v>0</v>
      </c>
      <c r="M17" s="88">
        <v>710000000</v>
      </c>
      <c r="N17" s="55" t="s">
        <v>35</v>
      </c>
      <c r="O17" s="88" t="s">
        <v>121</v>
      </c>
      <c r="P17" s="51" t="s">
        <v>37</v>
      </c>
      <c r="Q17" s="87"/>
      <c r="R17" s="51" t="s">
        <v>40</v>
      </c>
      <c r="S17" s="51" t="s">
        <v>122</v>
      </c>
      <c r="T17" s="87"/>
      <c r="U17" s="89"/>
      <c r="V17" s="90"/>
      <c r="W17" s="91"/>
      <c r="X17" s="92">
        <v>37441620</v>
      </c>
      <c r="Y17" s="91">
        <v>37441620</v>
      </c>
      <c r="Z17" s="91"/>
      <c r="AA17" s="93">
        <v>2014</v>
      </c>
      <c r="AB17" s="87"/>
    </row>
    <row r="18" spans="1:28" ht="63.75">
      <c r="A18" s="139" t="s">
        <v>201</v>
      </c>
      <c r="B18" s="82" t="s">
        <v>202</v>
      </c>
      <c r="C18" s="83" t="s">
        <v>34</v>
      </c>
      <c r="D18" s="84" t="s">
        <v>203</v>
      </c>
      <c r="E18" s="58" t="s">
        <v>204</v>
      </c>
      <c r="F18" s="58" t="s">
        <v>205</v>
      </c>
      <c r="G18" s="85" t="s">
        <v>206</v>
      </c>
      <c r="H18" s="58" t="s">
        <v>207</v>
      </c>
      <c r="I18" s="58" t="s">
        <v>208</v>
      </c>
      <c r="J18" s="58" t="s">
        <v>209</v>
      </c>
      <c r="K18" s="86" t="s">
        <v>72</v>
      </c>
      <c r="L18" s="87">
        <v>0</v>
      </c>
      <c r="M18" s="88">
        <v>710000000</v>
      </c>
      <c r="N18" s="55" t="s">
        <v>35</v>
      </c>
      <c r="O18" s="88" t="s">
        <v>38</v>
      </c>
      <c r="P18" s="51" t="s">
        <v>82</v>
      </c>
      <c r="Q18" s="87"/>
      <c r="R18" s="51" t="s">
        <v>40</v>
      </c>
      <c r="S18" s="51" t="s">
        <v>43</v>
      </c>
      <c r="T18" s="87"/>
      <c r="U18" s="89"/>
      <c r="V18" s="90"/>
      <c r="W18" s="91"/>
      <c r="X18" s="92">
        <v>3364116</v>
      </c>
      <c r="Y18" s="91">
        <f t="shared" ref="Y18" si="1">X18*1.12</f>
        <v>3767809.9200000004</v>
      </c>
      <c r="Z18" s="91"/>
      <c r="AA18" s="93">
        <v>2014</v>
      </c>
      <c r="AB18" s="87"/>
    </row>
    <row r="19" spans="1:28">
      <c r="A19" s="127"/>
      <c r="B19" s="20" t="s">
        <v>33</v>
      </c>
      <c r="C19" s="38"/>
      <c r="D19" s="39"/>
      <c r="E19" s="40"/>
      <c r="F19" s="41"/>
      <c r="G19" s="56"/>
      <c r="H19" s="56"/>
      <c r="I19" s="56"/>
      <c r="J19" s="56"/>
      <c r="K19" s="41"/>
      <c r="L19" s="42"/>
      <c r="M19" s="41"/>
      <c r="N19" s="43"/>
      <c r="O19" s="42"/>
      <c r="P19" s="44"/>
      <c r="Q19" s="42"/>
      <c r="R19" s="45"/>
      <c r="S19" s="42"/>
      <c r="T19" s="42"/>
      <c r="U19" s="42"/>
      <c r="V19" s="46"/>
      <c r="W19" s="46"/>
      <c r="X19" s="49">
        <f>SUM(X9:X18)</f>
        <v>337721804</v>
      </c>
      <c r="Y19" s="49">
        <f>SUM(Y9:Y18)</f>
        <v>370076028.0800001</v>
      </c>
      <c r="Z19" s="50"/>
      <c r="AA19" s="47"/>
      <c r="AB19" s="48"/>
    </row>
    <row r="20" spans="1:28">
      <c r="A20" s="9"/>
      <c r="B20" s="8" t="s">
        <v>27</v>
      </c>
      <c r="C20" s="10"/>
      <c r="D20" s="12"/>
      <c r="E20" s="12"/>
      <c r="F20" s="12"/>
      <c r="G20" s="13"/>
      <c r="H20" s="13"/>
      <c r="I20" s="13"/>
      <c r="J20" s="13"/>
      <c r="K20" s="14"/>
      <c r="L20" s="11"/>
      <c r="M20" s="3"/>
      <c r="N20" s="2"/>
      <c r="O20" s="11"/>
      <c r="P20" s="10"/>
      <c r="Q20" s="10"/>
      <c r="R20" s="10"/>
      <c r="S20" s="15"/>
      <c r="T20" s="16"/>
      <c r="U20" s="17"/>
      <c r="V20" s="14"/>
      <c r="W20" s="16"/>
      <c r="X20" s="21"/>
      <c r="Y20" s="21"/>
      <c r="Z20" s="18"/>
      <c r="AA20" s="14"/>
      <c r="AB20" s="19"/>
    </row>
    <row r="21" spans="1:28">
      <c r="A21" s="9"/>
      <c r="B21" s="8" t="s">
        <v>32</v>
      </c>
      <c r="C21" s="24"/>
      <c r="D21" s="25"/>
      <c r="E21" s="25"/>
      <c r="F21" s="25"/>
      <c r="G21" s="34"/>
      <c r="H21" s="34"/>
      <c r="I21" s="34"/>
      <c r="J21" s="34"/>
      <c r="K21" s="26"/>
      <c r="L21" s="27"/>
      <c r="M21" s="3"/>
      <c r="N21" s="33"/>
      <c r="O21" s="27"/>
      <c r="P21" s="24"/>
      <c r="Q21" s="24"/>
      <c r="R21" s="24"/>
      <c r="S21" s="28"/>
      <c r="T21" s="29"/>
      <c r="U21" s="30"/>
      <c r="V21" s="26"/>
      <c r="W21" s="29"/>
      <c r="X21" s="21"/>
      <c r="Y21" s="21"/>
      <c r="Z21" s="18"/>
      <c r="AA21" s="26"/>
      <c r="AB21" s="31"/>
    </row>
    <row r="22" spans="1:28" ht="153">
      <c r="A22" s="9" t="s">
        <v>69</v>
      </c>
      <c r="B22" s="59" t="s">
        <v>102</v>
      </c>
      <c r="C22" s="60" t="s">
        <v>34</v>
      </c>
      <c r="D22" s="61" t="s">
        <v>77</v>
      </c>
      <c r="E22" s="57" t="s">
        <v>78</v>
      </c>
      <c r="F22" s="57" t="s">
        <v>79</v>
      </c>
      <c r="G22" s="62" t="s">
        <v>78</v>
      </c>
      <c r="H22" s="57" t="s">
        <v>79</v>
      </c>
      <c r="I22" s="57" t="s">
        <v>80</v>
      </c>
      <c r="J22" s="57" t="s">
        <v>81</v>
      </c>
      <c r="K22" s="96" t="s">
        <v>36</v>
      </c>
      <c r="L22" s="26">
        <v>80</v>
      </c>
      <c r="M22" s="64">
        <v>710000000</v>
      </c>
      <c r="N22" s="33" t="s">
        <v>35</v>
      </c>
      <c r="O22" s="69" t="s">
        <v>73</v>
      </c>
      <c r="P22" s="24" t="s">
        <v>82</v>
      </c>
      <c r="Q22" s="26"/>
      <c r="R22" s="24" t="s">
        <v>40</v>
      </c>
      <c r="S22" s="24" t="s">
        <v>43</v>
      </c>
      <c r="T22" s="26"/>
      <c r="U22" s="65"/>
      <c r="V22" s="66"/>
      <c r="W22" s="67"/>
      <c r="X22" s="68">
        <v>42276000</v>
      </c>
      <c r="Y22" s="67">
        <v>47349120.000000007</v>
      </c>
      <c r="Z22" s="67"/>
      <c r="AA22" s="69">
        <v>2014</v>
      </c>
      <c r="AB22" s="26" t="s">
        <v>103</v>
      </c>
    </row>
    <row r="23" spans="1:28" ht="114.75">
      <c r="A23" s="9" t="s">
        <v>69</v>
      </c>
      <c r="B23" s="59" t="s">
        <v>104</v>
      </c>
      <c r="C23" s="60" t="s">
        <v>34</v>
      </c>
      <c r="D23" s="61" t="s">
        <v>77</v>
      </c>
      <c r="E23" s="57" t="s">
        <v>78</v>
      </c>
      <c r="F23" s="57" t="s">
        <v>79</v>
      </c>
      <c r="G23" s="62" t="s">
        <v>78</v>
      </c>
      <c r="H23" s="57" t="s">
        <v>79</v>
      </c>
      <c r="I23" s="57" t="s">
        <v>84</v>
      </c>
      <c r="J23" s="57" t="s">
        <v>85</v>
      </c>
      <c r="K23" s="96" t="s">
        <v>36</v>
      </c>
      <c r="L23" s="26">
        <v>80</v>
      </c>
      <c r="M23" s="64">
        <v>710000000</v>
      </c>
      <c r="N23" s="33" t="s">
        <v>35</v>
      </c>
      <c r="O23" s="69" t="s">
        <v>73</v>
      </c>
      <c r="P23" s="24" t="s">
        <v>82</v>
      </c>
      <c r="Q23" s="26"/>
      <c r="R23" s="24" t="s">
        <v>40</v>
      </c>
      <c r="S23" s="24" t="s">
        <v>43</v>
      </c>
      <c r="T23" s="26"/>
      <c r="U23" s="65"/>
      <c r="V23" s="66"/>
      <c r="W23" s="67"/>
      <c r="X23" s="68">
        <v>73830000</v>
      </c>
      <c r="Y23" s="67">
        <v>82689600.000000015</v>
      </c>
      <c r="Z23" s="67"/>
      <c r="AA23" s="69">
        <v>2014</v>
      </c>
      <c r="AB23" s="26" t="s">
        <v>103</v>
      </c>
    </row>
    <row r="24" spans="1:28" ht="140.25">
      <c r="A24" s="9" t="s">
        <v>69</v>
      </c>
      <c r="B24" s="59" t="s">
        <v>105</v>
      </c>
      <c r="C24" s="60" t="s">
        <v>34</v>
      </c>
      <c r="D24" s="61" t="s">
        <v>87</v>
      </c>
      <c r="E24" s="57" t="s">
        <v>88</v>
      </c>
      <c r="F24" s="57" t="s">
        <v>89</v>
      </c>
      <c r="G24" s="62" t="s">
        <v>90</v>
      </c>
      <c r="H24" s="57" t="s">
        <v>91</v>
      </c>
      <c r="I24" s="57" t="s">
        <v>92</v>
      </c>
      <c r="J24" s="57" t="s">
        <v>93</v>
      </c>
      <c r="K24" s="96" t="s">
        <v>36</v>
      </c>
      <c r="L24" s="26">
        <v>80</v>
      </c>
      <c r="M24" s="64">
        <v>710000000</v>
      </c>
      <c r="N24" s="33" t="s">
        <v>35</v>
      </c>
      <c r="O24" s="69" t="s">
        <v>73</v>
      </c>
      <c r="P24" s="24" t="s">
        <v>94</v>
      </c>
      <c r="Q24" s="26"/>
      <c r="R24" s="24" t="s">
        <v>40</v>
      </c>
      <c r="S24" s="24" t="s">
        <v>43</v>
      </c>
      <c r="T24" s="26"/>
      <c r="U24" s="65"/>
      <c r="V24" s="66"/>
      <c r="W24" s="67"/>
      <c r="X24" s="68">
        <v>82390000</v>
      </c>
      <c r="Y24" s="67">
        <v>92276800.000000015</v>
      </c>
      <c r="Z24" s="67"/>
      <c r="AA24" s="69">
        <v>2014</v>
      </c>
      <c r="AB24" s="26" t="s">
        <v>103</v>
      </c>
    </row>
    <row r="25" spans="1:28" ht="165.75">
      <c r="A25" s="9" t="s">
        <v>69</v>
      </c>
      <c r="B25" s="59" t="s">
        <v>106</v>
      </c>
      <c r="C25" s="60" t="s">
        <v>34</v>
      </c>
      <c r="D25" s="61" t="s">
        <v>96</v>
      </c>
      <c r="E25" s="57" t="s">
        <v>97</v>
      </c>
      <c r="F25" s="57" t="s">
        <v>98</v>
      </c>
      <c r="G25" s="62" t="s">
        <v>97</v>
      </c>
      <c r="H25" s="57" t="s">
        <v>98</v>
      </c>
      <c r="I25" s="57" t="s">
        <v>99</v>
      </c>
      <c r="J25" s="57" t="s">
        <v>100</v>
      </c>
      <c r="K25" s="96" t="s">
        <v>36</v>
      </c>
      <c r="L25" s="26">
        <v>80</v>
      </c>
      <c r="M25" s="64">
        <v>710000000</v>
      </c>
      <c r="N25" s="33" t="s">
        <v>35</v>
      </c>
      <c r="O25" s="69" t="s">
        <v>73</v>
      </c>
      <c r="P25" s="24" t="s">
        <v>101</v>
      </c>
      <c r="Q25" s="26"/>
      <c r="R25" s="24" t="s">
        <v>40</v>
      </c>
      <c r="S25" s="24" t="s">
        <v>43</v>
      </c>
      <c r="T25" s="26"/>
      <c r="U25" s="65"/>
      <c r="V25" s="66"/>
      <c r="W25" s="67"/>
      <c r="X25" s="68">
        <v>26323000</v>
      </c>
      <c r="Y25" s="67">
        <v>29481760.000000004</v>
      </c>
      <c r="Z25" s="67"/>
      <c r="AA25" s="69">
        <v>2014</v>
      </c>
      <c r="AB25" s="26" t="s">
        <v>103</v>
      </c>
    </row>
    <row r="26" spans="1:28" ht="89.25">
      <c r="A26" s="9" t="s">
        <v>59</v>
      </c>
      <c r="B26" s="59" t="s">
        <v>108</v>
      </c>
      <c r="C26" s="60" t="s">
        <v>34</v>
      </c>
      <c r="D26" s="33" t="s">
        <v>61</v>
      </c>
      <c r="E26" s="94" t="s">
        <v>62</v>
      </c>
      <c r="F26" s="64" t="s">
        <v>63</v>
      </c>
      <c r="G26" s="94" t="s">
        <v>64</v>
      </c>
      <c r="H26" s="64" t="s">
        <v>65</v>
      </c>
      <c r="I26" s="74" t="s">
        <v>66</v>
      </c>
      <c r="J26" s="74" t="s">
        <v>67</v>
      </c>
      <c r="K26" s="95" t="s">
        <v>42</v>
      </c>
      <c r="L26" s="75">
        <v>50</v>
      </c>
      <c r="M26" s="64">
        <v>710000000</v>
      </c>
      <c r="N26" s="33" t="s">
        <v>35</v>
      </c>
      <c r="O26" s="64" t="s">
        <v>58</v>
      </c>
      <c r="P26" s="24" t="s">
        <v>94</v>
      </c>
      <c r="Q26" s="77"/>
      <c r="R26" s="71" t="s">
        <v>40</v>
      </c>
      <c r="S26" s="94" t="s">
        <v>60</v>
      </c>
      <c r="T26" s="78"/>
      <c r="U26" s="64"/>
      <c r="V26" s="74"/>
      <c r="W26" s="74"/>
      <c r="X26" s="79">
        <v>15835418</v>
      </c>
      <c r="Y26" s="80">
        <f t="shared" ref="Y26:Y27" si="2">X26*1.12</f>
        <v>17735668.16</v>
      </c>
      <c r="Z26" s="64" t="s">
        <v>57</v>
      </c>
      <c r="AA26" s="81">
        <v>2014</v>
      </c>
      <c r="AB26" s="26" t="s">
        <v>107</v>
      </c>
    </row>
    <row r="27" spans="1:28" ht="102">
      <c r="A27" s="100" t="s">
        <v>54</v>
      </c>
      <c r="B27" s="59" t="s">
        <v>113</v>
      </c>
      <c r="C27" s="60" t="s">
        <v>34</v>
      </c>
      <c r="D27" s="61" t="s">
        <v>44</v>
      </c>
      <c r="E27" s="70" t="s">
        <v>45</v>
      </c>
      <c r="F27" s="70" t="s">
        <v>46</v>
      </c>
      <c r="G27" s="70" t="s">
        <v>47</v>
      </c>
      <c r="H27" s="70" t="s">
        <v>48</v>
      </c>
      <c r="I27" s="70" t="s">
        <v>109</v>
      </c>
      <c r="J27" s="70" t="s">
        <v>50</v>
      </c>
      <c r="K27" s="95" t="s">
        <v>36</v>
      </c>
      <c r="L27" s="26">
        <v>50</v>
      </c>
      <c r="M27" s="64">
        <v>710000000</v>
      </c>
      <c r="N27" s="33" t="s">
        <v>35</v>
      </c>
      <c r="O27" s="64" t="s">
        <v>58</v>
      </c>
      <c r="P27" s="53" t="s">
        <v>52</v>
      </c>
      <c r="Q27" s="54"/>
      <c r="R27" s="71" t="s">
        <v>110</v>
      </c>
      <c r="S27" s="37" t="s">
        <v>111</v>
      </c>
      <c r="T27" s="101"/>
      <c r="U27" s="101"/>
      <c r="V27" s="101"/>
      <c r="W27" s="101"/>
      <c r="X27" s="102">
        <v>25000000</v>
      </c>
      <c r="Y27" s="102">
        <f t="shared" si="2"/>
        <v>28000000.000000004</v>
      </c>
      <c r="Z27" s="103"/>
      <c r="AA27" s="69">
        <v>2014</v>
      </c>
      <c r="AB27" s="24" t="s">
        <v>112</v>
      </c>
    </row>
    <row r="28" spans="1:28" ht="114.75">
      <c r="A28" s="100" t="s">
        <v>123</v>
      </c>
      <c r="B28" s="59" t="s">
        <v>124</v>
      </c>
      <c r="C28" s="60" t="s">
        <v>34</v>
      </c>
      <c r="D28" s="61" t="s">
        <v>115</v>
      </c>
      <c r="E28" s="57" t="s">
        <v>116</v>
      </c>
      <c r="F28" s="57" t="s">
        <v>117</v>
      </c>
      <c r="G28" s="62" t="s">
        <v>116</v>
      </c>
      <c r="H28" s="57" t="s">
        <v>118</v>
      </c>
      <c r="I28" s="57" t="s">
        <v>119</v>
      </c>
      <c r="J28" s="57" t="s">
        <v>120</v>
      </c>
      <c r="K28" s="26" t="s">
        <v>42</v>
      </c>
      <c r="L28" s="26">
        <v>100</v>
      </c>
      <c r="M28" s="64">
        <v>710000000</v>
      </c>
      <c r="N28" s="33" t="s">
        <v>35</v>
      </c>
      <c r="O28" s="64" t="s">
        <v>125</v>
      </c>
      <c r="P28" s="24" t="s">
        <v>37</v>
      </c>
      <c r="Q28" s="26"/>
      <c r="R28" s="24" t="s">
        <v>40</v>
      </c>
      <c r="S28" s="24" t="s">
        <v>122</v>
      </c>
      <c r="T28" s="26"/>
      <c r="U28" s="65"/>
      <c r="V28" s="66"/>
      <c r="W28" s="67"/>
      <c r="X28" s="68">
        <v>133928.57</v>
      </c>
      <c r="Y28" s="67">
        <v>150000</v>
      </c>
      <c r="Z28" s="67"/>
      <c r="AA28" s="69">
        <v>2014</v>
      </c>
      <c r="AB28" s="26" t="s">
        <v>126</v>
      </c>
    </row>
    <row r="29" spans="1:28" ht="63.75">
      <c r="A29" s="100" t="s">
        <v>123</v>
      </c>
      <c r="B29" s="59" t="s">
        <v>131</v>
      </c>
      <c r="C29" s="60" t="s">
        <v>34</v>
      </c>
      <c r="D29" s="61" t="s">
        <v>132</v>
      </c>
      <c r="E29" s="57" t="s">
        <v>127</v>
      </c>
      <c r="F29" s="57" t="s">
        <v>128</v>
      </c>
      <c r="G29" s="62" t="s">
        <v>127</v>
      </c>
      <c r="H29" s="57" t="s">
        <v>128</v>
      </c>
      <c r="I29" s="57" t="s">
        <v>129</v>
      </c>
      <c r="J29" s="57" t="s">
        <v>130</v>
      </c>
      <c r="K29" s="26" t="s">
        <v>42</v>
      </c>
      <c r="L29" s="26">
        <v>100</v>
      </c>
      <c r="M29" s="64">
        <v>710000000</v>
      </c>
      <c r="N29" s="33" t="s">
        <v>35</v>
      </c>
      <c r="O29" s="64" t="s">
        <v>73</v>
      </c>
      <c r="P29" s="24" t="s">
        <v>37</v>
      </c>
      <c r="Q29" s="26"/>
      <c r="R29" s="24" t="s">
        <v>40</v>
      </c>
      <c r="S29" s="24" t="s">
        <v>122</v>
      </c>
      <c r="T29" s="26"/>
      <c r="U29" s="65"/>
      <c r="V29" s="66"/>
      <c r="W29" s="67"/>
      <c r="X29" s="68">
        <v>450000</v>
      </c>
      <c r="Y29" s="67">
        <v>450000</v>
      </c>
      <c r="Z29" s="67"/>
      <c r="AA29" s="69">
        <v>2014</v>
      </c>
      <c r="AB29" s="26"/>
    </row>
    <row r="30" spans="1:28" ht="63.75">
      <c r="A30" s="100" t="s">
        <v>123</v>
      </c>
      <c r="B30" s="59" t="s">
        <v>144</v>
      </c>
      <c r="C30" s="60" t="s">
        <v>34</v>
      </c>
      <c r="D30" s="61" t="s">
        <v>134</v>
      </c>
      <c r="E30" s="57" t="s">
        <v>135</v>
      </c>
      <c r="F30" s="57" t="s">
        <v>136</v>
      </c>
      <c r="G30" s="62" t="s">
        <v>135</v>
      </c>
      <c r="H30" s="57" t="s">
        <v>136</v>
      </c>
      <c r="I30" s="57" t="s">
        <v>137</v>
      </c>
      <c r="J30" s="57" t="s">
        <v>138</v>
      </c>
      <c r="K30" s="26" t="s">
        <v>42</v>
      </c>
      <c r="L30" s="26">
        <v>0</v>
      </c>
      <c r="M30" s="64">
        <v>710000000</v>
      </c>
      <c r="N30" s="33" t="s">
        <v>35</v>
      </c>
      <c r="O30" s="64" t="s">
        <v>58</v>
      </c>
      <c r="P30" s="24" t="s">
        <v>37</v>
      </c>
      <c r="Q30" s="26"/>
      <c r="R30" s="24" t="s">
        <v>40</v>
      </c>
      <c r="S30" s="24" t="s">
        <v>122</v>
      </c>
      <c r="T30" s="26"/>
      <c r="U30" s="65"/>
      <c r="V30" s="66"/>
      <c r="W30" s="67"/>
      <c r="X30" s="68">
        <v>25709444</v>
      </c>
      <c r="Y30" s="67">
        <f>X30</f>
        <v>25709444</v>
      </c>
      <c r="Z30" s="67"/>
      <c r="AA30" s="69">
        <v>2014</v>
      </c>
      <c r="AB30" s="26" t="s">
        <v>126</v>
      </c>
    </row>
    <row r="31" spans="1:28" ht="63.75">
      <c r="A31" s="100" t="s">
        <v>123</v>
      </c>
      <c r="B31" s="59" t="s">
        <v>146</v>
      </c>
      <c r="C31" s="60" t="s">
        <v>34</v>
      </c>
      <c r="D31" s="61" t="s">
        <v>134</v>
      </c>
      <c r="E31" s="57" t="s">
        <v>135</v>
      </c>
      <c r="F31" s="57" t="s">
        <v>136</v>
      </c>
      <c r="G31" s="62" t="s">
        <v>135</v>
      </c>
      <c r="H31" s="57" t="s">
        <v>136</v>
      </c>
      <c r="I31" s="57" t="s">
        <v>137</v>
      </c>
      <c r="J31" s="57" t="s">
        <v>138</v>
      </c>
      <c r="K31" s="26" t="s">
        <v>42</v>
      </c>
      <c r="L31" s="26">
        <v>0</v>
      </c>
      <c r="M31" s="64">
        <v>710000000</v>
      </c>
      <c r="N31" s="33" t="s">
        <v>35</v>
      </c>
      <c r="O31" s="64" t="s">
        <v>73</v>
      </c>
      <c r="P31" s="24" t="s">
        <v>37</v>
      </c>
      <c r="Q31" s="26"/>
      <c r="R31" s="24" t="s">
        <v>143</v>
      </c>
      <c r="S31" s="24" t="s">
        <v>122</v>
      </c>
      <c r="T31" s="26"/>
      <c r="U31" s="65"/>
      <c r="V31" s="66"/>
      <c r="W31" s="67"/>
      <c r="X31" s="68">
        <v>4364421</v>
      </c>
      <c r="Y31" s="67">
        <f>X31</f>
        <v>4364421</v>
      </c>
      <c r="Z31" s="67"/>
      <c r="AA31" s="69">
        <v>2014</v>
      </c>
      <c r="AB31" s="26"/>
    </row>
    <row r="32" spans="1:28" ht="63.75">
      <c r="A32" s="100" t="s">
        <v>123</v>
      </c>
      <c r="B32" s="59" t="s">
        <v>145</v>
      </c>
      <c r="C32" s="60" t="s">
        <v>34</v>
      </c>
      <c r="D32" s="61" t="s">
        <v>134</v>
      </c>
      <c r="E32" s="57" t="s">
        <v>135</v>
      </c>
      <c r="F32" s="57" t="s">
        <v>136</v>
      </c>
      <c r="G32" s="62" t="s">
        <v>135</v>
      </c>
      <c r="H32" s="57" t="s">
        <v>136</v>
      </c>
      <c r="I32" s="57" t="s">
        <v>140</v>
      </c>
      <c r="J32" s="57" t="s">
        <v>141</v>
      </c>
      <c r="K32" s="26" t="s">
        <v>42</v>
      </c>
      <c r="L32" s="26">
        <v>0</v>
      </c>
      <c r="M32" s="64">
        <v>710000000</v>
      </c>
      <c r="N32" s="33" t="s">
        <v>35</v>
      </c>
      <c r="O32" s="64" t="s">
        <v>58</v>
      </c>
      <c r="P32" s="24" t="s">
        <v>37</v>
      </c>
      <c r="Q32" s="26"/>
      <c r="R32" s="24" t="s">
        <v>40</v>
      </c>
      <c r="S32" s="24" t="s">
        <v>122</v>
      </c>
      <c r="T32" s="26"/>
      <c r="U32" s="65"/>
      <c r="V32" s="66"/>
      <c r="W32" s="67"/>
      <c r="X32" s="68">
        <v>37441620</v>
      </c>
      <c r="Y32" s="67">
        <f>X32</f>
        <v>37441620</v>
      </c>
      <c r="Z32" s="67"/>
      <c r="AA32" s="69">
        <v>2014</v>
      </c>
      <c r="AB32" s="26" t="s">
        <v>103</v>
      </c>
    </row>
    <row r="33" spans="1:28" ht="114.75">
      <c r="A33" s="100" t="s">
        <v>156</v>
      </c>
      <c r="B33" s="59" t="s">
        <v>173</v>
      </c>
      <c r="C33" s="107" t="s">
        <v>34</v>
      </c>
      <c r="D33" s="108" t="s">
        <v>157</v>
      </c>
      <c r="E33" s="107" t="s">
        <v>158</v>
      </c>
      <c r="F33" s="109" t="s">
        <v>159</v>
      </c>
      <c r="G33" s="108" t="s">
        <v>160</v>
      </c>
      <c r="H33" s="109" t="s">
        <v>161</v>
      </c>
      <c r="I33" s="107"/>
      <c r="J33" s="110"/>
      <c r="K33" s="111" t="s">
        <v>42</v>
      </c>
      <c r="L33" s="112">
        <v>80</v>
      </c>
      <c r="M33" s="64">
        <v>710000000</v>
      </c>
      <c r="N33" s="33" t="s">
        <v>35</v>
      </c>
      <c r="O33" s="94" t="s">
        <v>162</v>
      </c>
      <c r="P33" s="111" t="s">
        <v>37</v>
      </c>
      <c r="Q33" s="108"/>
      <c r="R33" s="94" t="s">
        <v>163</v>
      </c>
      <c r="S33" s="3" t="s">
        <v>164</v>
      </c>
      <c r="T33" s="110"/>
      <c r="U33" s="110"/>
      <c r="V33" s="110"/>
      <c r="W33" s="110"/>
      <c r="X33" s="113">
        <v>3000000</v>
      </c>
      <c r="Y33" s="113">
        <f>X33*1.12</f>
        <v>3360000.0000000005</v>
      </c>
      <c r="Z33" s="111" t="s">
        <v>57</v>
      </c>
      <c r="AA33" s="104">
        <v>2014</v>
      </c>
      <c r="AB33" s="94"/>
    </row>
    <row r="34" spans="1:28" ht="89.25">
      <c r="A34" s="100" t="s">
        <v>156</v>
      </c>
      <c r="B34" s="59" t="s">
        <v>174</v>
      </c>
      <c r="C34" s="33" t="s">
        <v>34</v>
      </c>
      <c r="D34" s="108" t="s">
        <v>165</v>
      </c>
      <c r="E34" s="33" t="s">
        <v>166</v>
      </c>
      <c r="F34" s="109" t="s">
        <v>167</v>
      </c>
      <c r="G34" s="33" t="s">
        <v>166</v>
      </c>
      <c r="H34" s="109" t="s">
        <v>167</v>
      </c>
      <c r="I34" s="33"/>
      <c r="J34" s="110"/>
      <c r="K34" s="111" t="s">
        <v>42</v>
      </c>
      <c r="L34" s="112">
        <v>80</v>
      </c>
      <c r="M34" s="64">
        <v>710000000</v>
      </c>
      <c r="N34" s="33" t="s">
        <v>35</v>
      </c>
      <c r="O34" s="94" t="s">
        <v>162</v>
      </c>
      <c r="P34" s="111" t="s">
        <v>37</v>
      </c>
      <c r="Q34" s="108"/>
      <c r="R34" s="94" t="s">
        <v>163</v>
      </c>
      <c r="S34" s="94" t="s">
        <v>168</v>
      </c>
      <c r="T34" s="110"/>
      <c r="U34" s="110"/>
      <c r="V34" s="114"/>
      <c r="W34" s="110"/>
      <c r="X34" s="115">
        <v>300000</v>
      </c>
      <c r="Y34" s="115">
        <f>X34*1.12</f>
        <v>336000.00000000006</v>
      </c>
      <c r="Z34" s="111" t="s">
        <v>57</v>
      </c>
      <c r="AA34" s="104">
        <v>2014</v>
      </c>
      <c r="AB34" s="116"/>
    </row>
    <row r="35" spans="1:28" ht="63.75">
      <c r="A35" s="100" t="s">
        <v>156</v>
      </c>
      <c r="B35" s="59" t="s">
        <v>175</v>
      </c>
      <c r="C35" s="33" t="s">
        <v>34</v>
      </c>
      <c r="D35" s="108" t="s">
        <v>169</v>
      </c>
      <c r="E35" s="33" t="s">
        <v>170</v>
      </c>
      <c r="F35" s="109" t="s">
        <v>171</v>
      </c>
      <c r="G35" s="33" t="s">
        <v>170</v>
      </c>
      <c r="H35" s="109" t="s">
        <v>171</v>
      </c>
      <c r="I35" s="33"/>
      <c r="J35" s="110"/>
      <c r="K35" s="111" t="s">
        <v>42</v>
      </c>
      <c r="L35" s="112">
        <v>80</v>
      </c>
      <c r="M35" s="64">
        <v>710000000</v>
      </c>
      <c r="N35" s="33" t="s">
        <v>35</v>
      </c>
      <c r="O35" s="94" t="s">
        <v>162</v>
      </c>
      <c r="P35" s="111" t="s">
        <v>37</v>
      </c>
      <c r="Q35" s="108"/>
      <c r="R35" s="94" t="s">
        <v>163</v>
      </c>
      <c r="S35" s="94" t="s">
        <v>172</v>
      </c>
      <c r="T35" s="110"/>
      <c r="U35" s="110"/>
      <c r="V35" s="114"/>
      <c r="W35" s="110"/>
      <c r="X35" s="115">
        <v>5400000</v>
      </c>
      <c r="Y35" s="115">
        <f>X35*1.12</f>
        <v>6048000.0000000009</v>
      </c>
      <c r="Z35" s="111" t="s">
        <v>57</v>
      </c>
      <c r="AA35" s="104">
        <v>2014</v>
      </c>
      <c r="AB35" s="116"/>
    </row>
    <row r="36" spans="1:28" ht="63.75">
      <c r="A36" s="100" t="s">
        <v>55</v>
      </c>
      <c r="B36" s="59" t="s">
        <v>195</v>
      </c>
      <c r="C36" s="33" t="s">
        <v>34</v>
      </c>
      <c r="D36" s="57" t="s">
        <v>176</v>
      </c>
      <c r="E36" s="57" t="s">
        <v>177</v>
      </c>
      <c r="F36" s="57" t="s">
        <v>178</v>
      </c>
      <c r="G36" s="57" t="s">
        <v>177</v>
      </c>
      <c r="H36" s="57" t="s">
        <v>178</v>
      </c>
      <c r="I36" s="117" t="s">
        <v>179</v>
      </c>
      <c r="J36" s="57" t="s">
        <v>180</v>
      </c>
      <c r="K36" s="76" t="s">
        <v>72</v>
      </c>
      <c r="L36" s="75">
        <v>50</v>
      </c>
      <c r="M36" s="64">
        <v>710000000</v>
      </c>
      <c r="N36" s="33" t="s">
        <v>35</v>
      </c>
      <c r="O36" s="64" t="s">
        <v>58</v>
      </c>
      <c r="P36" s="76" t="s">
        <v>39</v>
      </c>
      <c r="Q36" s="76"/>
      <c r="R36" s="94" t="s">
        <v>163</v>
      </c>
      <c r="S36" s="73" t="s">
        <v>56</v>
      </c>
      <c r="T36" s="76"/>
      <c r="U36" s="76"/>
      <c r="V36" s="76"/>
      <c r="W36" s="76"/>
      <c r="X36" s="118">
        <v>722142.86</v>
      </c>
      <c r="Y36" s="119">
        <f t="shared" ref="Y36:Y42" si="3">X36*1.12</f>
        <v>808800.00320000004</v>
      </c>
      <c r="Z36" s="120"/>
      <c r="AA36" s="81">
        <v>2014</v>
      </c>
      <c r="AB36" s="76"/>
    </row>
    <row r="37" spans="1:28" ht="63.75">
      <c r="A37" s="100" t="s">
        <v>55</v>
      </c>
      <c r="B37" s="59" t="s">
        <v>196</v>
      </c>
      <c r="C37" s="33" t="s">
        <v>34</v>
      </c>
      <c r="D37" s="57" t="s">
        <v>176</v>
      </c>
      <c r="E37" s="57" t="s">
        <v>177</v>
      </c>
      <c r="F37" s="57" t="s">
        <v>178</v>
      </c>
      <c r="G37" s="57" t="s">
        <v>177</v>
      </c>
      <c r="H37" s="57" t="s">
        <v>178</v>
      </c>
      <c r="I37" s="117" t="s">
        <v>181</v>
      </c>
      <c r="J37" s="57" t="s">
        <v>182</v>
      </c>
      <c r="K37" s="76" t="s">
        <v>72</v>
      </c>
      <c r="L37" s="75">
        <v>50</v>
      </c>
      <c r="M37" s="64">
        <v>710000000</v>
      </c>
      <c r="N37" s="33" t="s">
        <v>35</v>
      </c>
      <c r="O37" s="64" t="s">
        <v>58</v>
      </c>
      <c r="P37" s="76" t="s">
        <v>41</v>
      </c>
      <c r="Q37" s="76"/>
      <c r="R37" s="94" t="s">
        <v>163</v>
      </c>
      <c r="S37" s="73" t="s">
        <v>56</v>
      </c>
      <c r="T37" s="76"/>
      <c r="U37" s="76"/>
      <c r="V37" s="105"/>
      <c r="W37" s="105"/>
      <c r="X37" s="106">
        <v>350000</v>
      </c>
      <c r="Y37" s="121">
        <f t="shared" si="3"/>
        <v>392000.00000000006</v>
      </c>
      <c r="Z37" s="122"/>
      <c r="AA37" s="81">
        <v>2014</v>
      </c>
      <c r="AB37" s="76"/>
    </row>
    <row r="38" spans="1:28" ht="63.75">
      <c r="A38" s="100" t="s">
        <v>55</v>
      </c>
      <c r="B38" s="59" t="s">
        <v>197</v>
      </c>
      <c r="C38" s="33" t="s">
        <v>34</v>
      </c>
      <c r="D38" s="72" t="s">
        <v>70</v>
      </c>
      <c r="E38" s="123" t="s">
        <v>71</v>
      </c>
      <c r="F38" s="76" t="s">
        <v>147</v>
      </c>
      <c r="G38" s="64" t="s">
        <v>71</v>
      </c>
      <c r="H38" s="76" t="s">
        <v>147</v>
      </c>
      <c r="I38" s="123" t="s">
        <v>183</v>
      </c>
      <c r="J38" s="76" t="s">
        <v>184</v>
      </c>
      <c r="K38" s="76" t="s">
        <v>36</v>
      </c>
      <c r="L38" s="75">
        <v>50</v>
      </c>
      <c r="M38" s="64">
        <v>710000000</v>
      </c>
      <c r="N38" s="33" t="s">
        <v>35</v>
      </c>
      <c r="O38" s="64" t="s">
        <v>58</v>
      </c>
      <c r="P38" s="76" t="s">
        <v>39</v>
      </c>
      <c r="Q38" s="76"/>
      <c r="R38" s="94" t="s">
        <v>163</v>
      </c>
      <c r="S38" s="73" t="s">
        <v>56</v>
      </c>
      <c r="T38" s="76"/>
      <c r="U38" s="76"/>
      <c r="V38" s="76"/>
      <c r="W38" s="76"/>
      <c r="X38" s="118">
        <v>2197745</v>
      </c>
      <c r="Y38" s="119">
        <f t="shared" si="3"/>
        <v>2461474.4000000004</v>
      </c>
      <c r="Z38" s="120"/>
      <c r="AA38" s="81">
        <v>2014</v>
      </c>
      <c r="AB38" s="76"/>
    </row>
    <row r="39" spans="1:28" ht="89.25">
      <c r="A39" s="100" t="s">
        <v>55</v>
      </c>
      <c r="B39" s="59" t="s">
        <v>198</v>
      </c>
      <c r="C39" s="33" t="s">
        <v>34</v>
      </c>
      <c r="D39" s="124" t="s">
        <v>148</v>
      </c>
      <c r="E39" s="123" t="s">
        <v>149</v>
      </c>
      <c r="F39" s="123" t="s">
        <v>150</v>
      </c>
      <c r="G39" s="123" t="s">
        <v>149</v>
      </c>
      <c r="H39" s="123" t="s">
        <v>151</v>
      </c>
      <c r="I39" s="123" t="s">
        <v>185</v>
      </c>
      <c r="J39" s="123" t="s">
        <v>186</v>
      </c>
      <c r="K39" s="76" t="s">
        <v>36</v>
      </c>
      <c r="L39" s="75">
        <v>50</v>
      </c>
      <c r="M39" s="64">
        <v>710000000</v>
      </c>
      <c r="N39" s="33" t="s">
        <v>35</v>
      </c>
      <c r="O39" s="64" t="s">
        <v>58</v>
      </c>
      <c r="P39" s="76" t="s">
        <v>39</v>
      </c>
      <c r="Q39" s="76"/>
      <c r="R39" s="94" t="s">
        <v>163</v>
      </c>
      <c r="S39" s="73" t="s">
        <v>56</v>
      </c>
      <c r="T39" s="76"/>
      <c r="U39" s="76"/>
      <c r="V39" s="76"/>
      <c r="W39" s="76"/>
      <c r="X39" s="118">
        <v>9600000</v>
      </c>
      <c r="Y39" s="119">
        <f t="shared" si="3"/>
        <v>10752000.000000002</v>
      </c>
      <c r="Z39" s="120"/>
      <c r="AA39" s="81">
        <v>2014</v>
      </c>
      <c r="AB39" s="76"/>
    </row>
    <row r="40" spans="1:28" ht="63.75">
      <c r="A40" s="100" t="s">
        <v>55</v>
      </c>
      <c r="B40" s="59" t="s">
        <v>199</v>
      </c>
      <c r="C40" s="33" t="s">
        <v>34</v>
      </c>
      <c r="D40" s="124" t="s">
        <v>152</v>
      </c>
      <c r="E40" s="125" t="s">
        <v>153</v>
      </c>
      <c r="F40" s="123" t="s">
        <v>154</v>
      </c>
      <c r="G40" s="125" t="s">
        <v>155</v>
      </c>
      <c r="H40" s="123" t="s">
        <v>187</v>
      </c>
      <c r="I40" s="125" t="s">
        <v>188</v>
      </c>
      <c r="J40" s="123" t="s">
        <v>189</v>
      </c>
      <c r="K40" s="76" t="s">
        <v>36</v>
      </c>
      <c r="L40" s="75">
        <v>50</v>
      </c>
      <c r="M40" s="64">
        <v>710000000</v>
      </c>
      <c r="N40" s="33" t="s">
        <v>35</v>
      </c>
      <c r="O40" s="64" t="s">
        <v>58</v>
      </c>
      <c r="P40" s="76" t="s">
        <v>39</v>
      </c>
      <c r="Q40" s="76"/>
      <c r="R40" s="94" t="s">
        <v>163</v>
      </c>
      <c r="S40" s="73" t="s">
        <v>56</v>
      </c>
      <c r="T40" s="76"/>
      <c r="U40" s="76"/>
      <c r="V40" s="76"/>
      <c r="W40" s="76"/>
      <c r="X40" s="118">
        <v>224200</v>
      </c>
      <c r="Y40" s="119">
        <f t="shared" si="3"/>
        <v>251104.00000000003</v>
      </c>
      <c r="Z40" s="120"/>
      <c r="AA40" s="81">
        <v>2014</v>
      </c>
      <c r="AB40" s="76"/>
    </row>
    <row r="41" spans="1:28" ht="63.75">
      <c r="A41" s="100" t="s">
        <v>55</v>
      </c>
      <c r="B41" s="59" t="s">
        <v>200</v>
      </c>
      <c r="C41" s="33" t="s">
        <v>34</v>
      </c>
      <c r="D41" s="126" t="s">
        <v>190</v>
      </c>
      <c r="E41" s="126" t="s">
        <v>191</v>
      </c>
      <c r="F41" s="123" t="s">
        <v>192</v>
      </c>
      <c r="G41" s="126" t="s">
        <v>191</v>
      </c>
      <c r="H41" s="123" t="s">
        <v>192</v>
      </c>
      <c r="I41" s="123" t="s">
        <v>193</v>
      </c>
      <c r="J41" s="123" t="s">
        <v>194</v>
      </c>
      <c r="K41" s="76" t="s">
        <v>36</v>
      </c>
      <c r="L41" s="75">
        <v>50</v>
      </c>
      <c r="M41" s="64">
        <v>710000000</v>
      </c>
      <c r="N41" s="33" t="s">
        <v>35</v>
      </c>
      <c r="O41" s="64" t="s">
        <v>58</v>
      </c>
      <c r="P41" s="76" t="s">
        <v>39</v>
      </c>
      <c r="Q41" s="76"/>
      <c r="R41" s="94" t="s">
        <v>163</v>
      </c>
      <c r="S41" s="73" t="s">
        <v>56</v>
      </c>
      <c r="T41" s="76"/>
      <c r="U41" s="76"/>
      <c r="V41" s="76"/>
      <c r="W41" s="76"/>
      <c r="X41" s="118">
        <v>8640000</v>
      </c>
      <c r="Y41" s="119">
        <f t="shared" si="3"/>
        <v>9676800</v>
      </c>
      <c r="Z41" s="120"/>
      <c r="AA41" s="81">
        <v>2014</v>
      </c>
      <c r="AB41" s="76"/>
    </row>
    <row r="42" spans="1:28" ht="63.75">
      <c r="A42" s="100" t="s">
        <v>201</v>
      </c>
      <c r="B42" s="59" t="s">
        <v>210</v>
      </c>
      <c r="C42" s="60" t="s">
        <v>34</v>
      </c>
      <c r="D42" s="61" t="s">
        <v>203</v>
      </c>
      <c r="E42" s="57" t="s">
        <v>204</v>
      </c>
      <c r="F42" s="57" t="s">
        <v>205</v>
      </c>
      <c r="G42" s="62" t="s">
        <v>206</v>
      </c>
      <c r="H42" s="57" t="s">
        <v>207</v>
      </c>
      <c r="I42" s="57" t="s">
        <v>208</v>
      </c>
      <c r="J42" s="57" t="s">
        <v>209</v>
      </c>
      <c r="K42" s="63" t="s">
        <v>72</v>
      </c>
      <c r="L42" s="26">
        <v>0</v>
      </c>
      <c r="M42" s="64">
        <v>710000000</v>
      </c>
      <c r="N42" s="33" t="s">
        <v>35</v>
      </c>
      <c r="O42" s="64" t="s">
        <v>58</v>
      </c>
      <c r="P42" s="24" t="s">
        <v>82</v>
      </c>
      <c r="Q42" s="26"/>
      <c r="R42" s="24" t="s">
        <v>40</v>
      </c>
      <c r="S42" s="24" t="s">
        <v>43</v>
      </c>
      <c r="T42" s="26"/>
      <c r="U42" s="65"/>
      <c r="V42" s="66"/>
      <c r="W42" s="67"/>
      <c r="X42" s="68">
        <v>3364116</v>
      </c>
      <c r="Y42" s="67">
        <f t="shared" si="3"/>
        <v>3767809.9200000004</v>
      </c>
      <c r="Z42" s="67"/>
      <c r="AA42" s="69">
        <v>2014</v>
      </c>
      <c r="AB42" s="26" t="s">
        <v>103</v>
      </c>
    </row>
    <row r="43" spans="1:28" ht="63.75">
      <c r="A43" s="100" t="s">
        <v>236</v>
      </c>
      <c r="B43" s="59" t="s">
        <v>237</v>
      </c>
      <c r="C43" s="60" t="s">
        <v>34</v>
      </c>
      <c r="D43" s="61" t="s">
        <v>215</v>
      </c>
      <c r="E43" s="57" t="s">
        <v>216</v>
      </c>
      <c r="F43" s="57" t="s">
        <v>217</v>
      </c>
      <c r="G43" s="97" t="s">
        <v>218</v>
      </c>
      <c r="H43" s="98" t="s">
        <v>219</v>
      </c>
      <c r="I43" s="98" t="s">
        <v>220</v>
      </c>
      <c r="J43" s="98" t="s">
        <v>221</v>
      </c>
      <c r="K43" s="63" t="s">
        <v>36</v>
      </c>
      <c r="L43" s="26">
        <v>80</v>
      </c>
      <c r="M43" s="64">
        <v>710000000</v>
      </c>
      <c r="N43" s="33" t="s">
        <v>35</v>
      </c>
      <c r="O43" s="64" t="s">
        <v>235</v>
      </c>
      <c r="P43" s="24" t="s">
        <v>37</v>
      </c>
      <c r="Q43" s="26"/>
      <c r="R43" s="24" t="s">
        <v>40</v>
      </c>
      <c r="S43" s="24" t="s">
        <v>222</v>
      </c>
      <c r="T43" s="26"/>
      <c r="U43" s="65"/>
      <c r="V43" s="66"/>
      <c r="W43" s="67"/>
      <c r="X43" s="68">
        <v>15655680</v>
      </c>
      <c r="Y43" s="67">
        <f>X43*1.12</f>
        <v>17534361.600000001</v>
      </c>
      <c r="Z43" s="99"/>
      <c r="AA43" s="69">
        <v>2014</v>
      </c>
      <c r="AB43" s="26"/>
    </row>
    <row r="44" spans="1:28" ht="63.75">
      <c r="A44" s="100" t="s">
        <v>236</v>
      </c>
      <c r="B44" s="59" t="s">
        <v>238</v>
      </c>
      <c r="C44" s="60" t="s">
        <v>34</v>
      </c>
      <c r="D44" s="61" t="s">
        <v>223</v>
      </c>
      <c r="E44" s="57" t="s">
        <v>224</v>
      </c>
      <c r="F44" s="57" t="s">
        <v>225</v>
      </c>
      <c r="G44" s="97" t="s">
        <v>224</v>
      </c>
      <c r="H44" s="98" t="s">
        <v>225</v>
      </c>
      <c r="I44" s="98" t="s">
        <v>226</v>
      </c>
      <c r="J44" s="98" t="s">
        <v>227</v>
      </c>
      <c r="K44" s="63" t="s">
        <v>42</v>
      </c>
      <c r="L44" s="26">
        <v>0</v>
      </c>
      <c r="M44" s="64">
        <v>710000000</v>
      </c>
      <c r="N44" s="33" t="s">
        <v>35</v>
      </c>
      <c r="O44" s="64" t="s">
        <v>142</v>
      </c>
      <c r="P44" s="24" t="s">
        <v>241</v>
      </c>
      <c r="Q44" s="26"/>
      <c r="R44" s="24" t="s">
        <v>40</v>
      </c>
      <c r="S44" s="24" t="s">
        <v>222</v>
      </c>
      <c r="T44" s="26"/>
      <c r="U44" s="65"/>
      <c r="V44" s="66"/>
      <c r="W44" s="67"/>
      <c r="X44" s="68">
        <v>30832000</v>
      </c>
      <c r="Y44" s="67">
        <v>30832000</v>
      </c>
      <c r="Z44" s="99"/>
      <c r="AA44" s="69">
        <v>2014</v>
      </c>
      <c r="AB44" s="26"/>
    </row>
    <row r="45" spans="1:28" ht="63.75">
      <c r="A45" s="100" t="s">
        <v>236</v>
      </c>
      <c r="B45" s="59" t="s">
        <v>239</v>
      </c>
      <c r="C45" s="60" t="s">
        <v>34</v>
      </c>
      <c r="D45" s="61" t="s">
        <v>228</v>
      </c>
      <c r="E45" s="57" t="s">
        <v>216</v>
      </c>
      <c r="F45" s="57" t="s">
        <v>217</v>
      </c>
      <c r="G45" s="97" t="s">
        <v>229</v>
      </c>
      <c r="H45" s="98" t="s">
        <v>230</v>
      </c>
      <c r="I45" s="98" t="s">
        <v>231</v>
      </c>
      <c r="J45" s="98" t="s">
        <v>232</v>
      </c>
      <c r="K45" s="63" t="s">
        <v>36</v>
      </c>
      <c r="L45" s="26">
        <v>0</v>
      </c>
      <c r="M45" s="64">
        <v>710000000</v>
      </c>
      <c r="N45" s="33" t="s">
        <v>35</v>
      </c>
      <c r="O45" s="64" t="s">
        <v>58</v>
      </c>
      <c r="P45" s="24" t="s">
        <v>37</v>
      </c>
      <c r="Q45" s="26"/>
      <c r="R45" s="24" t="s">
        <v>40</v>
      </c>
      <c r="S45" s="24" t="s">
        <v>222</v>
      </c>
      <c r="T45" s="26"/>
      <c r="U45" s="65"/>
      <c r="V45" s="66"/>
      <c r="W45" s="67"/>
      <c r="X45" s="68">
        <v>15000000</v>
      </c>
      <c r="Y45" s="67">
        <f>X45*1.12</f>
        <v>16800000</v>
      </c>
      <c r="Z45" s="99"/>
      <c r="AA45" s="69">
        <v>2014</v>
      </c>
      <c r="AB45" s="26"/>
    </row>
    <row r="46" spans="1:28" ht="114.75">
      <c r="A46" s="100" t="s">
        <v>236</v>
      </c>
      <c r="B46" s="59" t="s">
        <v>240</v>
      </c>
      <c r="C46" s="60" t="s">
        <v>34</v>
      </c>
      <c r="D46" s="61" t="s">
        <v>215</v>
      </c>
      <c r="E46" s="57" t="s">
        <v>216</v>
      </c>
      <c r="F46" s="57" t="s">
        <v>217</v>
      </c>
      <c r="G46" s="97" t="s">
        <v>218</v>
      </c>
      <c r="H46" s="98" t="s">
        <v>219</v>
      </c>
      <c r="I46" s="98" t="s">
        <v>233</v>
      </c>
      <c r="J46" s="98" t="s">
        <v>234</v>
      </c>
      <c r="K46" s="63" t="s">
        <v>36</v>
      </c>
      <c r="L46" s="26">
        <v>80</v>
      </c>
      <c r="M46" s="64">
        <v>710000000</v>
      </c>
      <c r="N46" s="33" t="s">
        <v>35</v>
      </c>
      <c r="O46" s="64" t="s">
        <v>235</v>
      </c>
      <c r="P46" s="24" t="s">
        <v>37</v>
      </c>
      <c r="Q46" s="26"/>
      <c r="R46" s="24" t="s">
        <v>40</v>
      </c>
      <c r="S46" s="24" t="s">
        <v>222</v>
      </c>
      <c r="T46" s="26"/>
      <c r="U46" s="65"/>
      <c r="V46" s="66"/>
      <c r="W46" s="67"/>
      <c r="X46" s="68">
        <v>11804800</v>
      </c>
      <c r="Y46" s="67">
        <f>X46*1.12</f>
        <v>13221376.000000002</v>
      </c>
      <c r="Z46" s="99"/>
      <c r="AA46" s="69">
        <v>2014</v>
      </c>
      <c r="AB46" s="26"/>
    </row>
    <row r="47" spans="1:28">
      <c r="A47" s="9"/>
      <c r="B47" s="8" t="s">
        <v>33</v>
      </c>
      <c r="C47" s="24"/>
      <c r="D47" s="25"/>
      <c r="E47" s="25"/>
      <c r="F47" s="25"/>
      <c r="G47" s="34"/>
      <c r="H47" s="34"/>
      <c r="I47" s="34"/>
      <c r="J47" s="34"/>
      <c r="K47" s="26"/>
      <c r="L47" s="27"/>
      <c r="M47" s="3"/>
      <c r="N47" s="33"/>
      <c r="O47" s="27"/>
      <c r="P47" s="24"/>
      <c r="Q47" s="24"/>
      <c r="R47" s="24"/>
      <c r="S47" s="28"/>
      <c r="T47" s="29"/>
      <c r="U47" s="30"/>
      <c r="V47" s="26"/>
      <c r="W47" s="29"/>
      <c r="X47" s="32">
        <f>SUM(X22:X46)</f>
        <v>440844515.43000001</v>
      </c>
      <c r="Y47" s="32">
        <f>SUM(Y22:Y46)</f>
        <v>481890159.0832001</v>
      </c>
      <c r="Z47" s="18"/>
      <c r="AA47" s="26"/>
      <c r="AB47" s="31"/>
    </row>
    <row r="49" spans="24:26">
      <c r="Y49" s="52">
        <f>Y19</f>
        <v>370076028.0800001</v>
      </c>
      <c r="Z49" t="s">
        <v>29</v>
      </c>
    </row>
    <row r="50" spans="24:26">
      <c r="Y50" s="22">
        <f>Y47</f>
        <v>481890159.0832001</v>
      </c>
      <c r="Z50" t="s">
        <v>30</v>
      </c>
    </row>
    <row r="51" spans="24:26">
      <c r="Y51" s="22">
        <v>5385910677.2766075</v>
      </c>
    </row>
    <row r="52" spans="24:26">
      <c r="X52" s="22">
        <v>5497724808.2798071</v>
      </c>
      <c r="Y52" s="22">
        <f>Y51-Y49+Y50</f>
        <v>5497724808.279808</v>
      </c>
    </row>
    <row r="53" spans="24:26">
      <c r="X53" s="22">
        <f>X52-Y52</f>
        <v>0</v>
      </c>
      <c r="Y53" s="22"/>
    </row>
  </sheetData>
  <autoFilter ref="A7:AB47"/>
  <mergeCells count="1">
    <mergeCell ref="B4:AB4"/>
  </mergeCells>
  <pageMargins left="0.70866141732283472" right="0.70866141732283472" top="0.74803149606299213" bottom="0.74803149606299213" header="0.31496062992125984" footer="0.31496062992125984"/>
  <pageSetup paperSize="8"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2014-02-04T12:07:30Z</dcterms:modified>
</cp:coreProperties>
</file>