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08" windowWidth="14808" windowHeight="651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Лист1!$A$6:$AB$7</definedName>
  </definedNames>
  <calcPr calcId="152511"/>
</workbook>
</file>

<file path=xl/calcChain.xml><?xml version="1.0" encoding="utf-8"?>
<calcChain xmlns="http://schemas.openxmlformats.org/spreadsheetml/2006/main">
  <c r="X12" i="1" l="1"/>
  <c r="Y11" i="1" l="1"/>
  <c r="W11" i="1"/>
  <c r="Y10" i="1"/>
  <c r="W10" i="1"/>
  <c r="Y9" i="1"/>
  <c r="Y12" i="1" s="1"/>
  <c r="Y15" i="1" s="1"/>
  <c r="W9" i="1"/>
  <c r="Y17" i="1" l="1"/>
</calcChain>
</file>

<file path=xl/sharedStrings.xml><?xml version="1.0" encoding="utf-8"?>
<sst xmlns="http://schemas.openxmlformats.org/spreadsheetml/2006/main" count="89" uniqueCount="59">
  <si>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</si>
  <si>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</si>
  <si>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</si>
  <si>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</si>
  <si>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</si>
  <si>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</si>
  <si>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</si>
  <si>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</si>
  <si>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</si>
  <si>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</si>
  <si>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</si>
  <si>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</si>
  <si>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</si>
  <si>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</si>
  <si>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</si>
  <si>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</si>
  <si>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</si>
  <si>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</si>
  <si>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</si>
  <si>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</si>
  <si>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</si>
  <si>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</si>
  <si>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</si>
  <si>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</si>
  <si>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</si>
  <si>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</si>
  <si>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</si>
  <si>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</si>
  <si>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</si>
  <si>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</si>
  <si>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</si>
  <si>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</si>
  <si>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г.Астана, пр.Кабанбай батыра 17</t>
  </si>
  <si>
    <t>ОИ</t>
  </si>
  <si>
    <t>г.Астана</t>
  </si>
  <si>
    <t>декабрь 2014 года</t>
  </si>
  <si>
    <t>1. Товары</t>
  </si>
  <si>
    <t>итого по товарам</t>
  </si>
  <si>
    <t>XIX изменения и дополнения в План закупок товаров, работ и услуг  АО «РД «КазМунайГаз» на 2014 год</t>
  </si>
  <si>
    <t>32.99.61.00.00.00.30.80.1</t>
  </si>
  <si>
    <t>Лицензия на программный продукт</t>
  </si>
  <si>
    <t>Бағдарламалық өнімге лицензия</t>
  </si>
  <si>
    <t>Лицензия (право пользования) на программный продукт</t>
  </si>
  <si>
    <t>Бағдарламалық өнімге (пайдалану құқығына) лицензия</t>
  </si>
  <si>
    <t>Приобретение прав пользования  программного обеспечения SAP ERP  (SAP ERP Professional User)</t>
  </si>
  <si>
    <t>SAP ERP бағдарламалық өнімдерінің пайдалану құқығын сатып алу (SAP ERP Professional User)</t>
  </si>
  <si>
    <t>С даты заключения договора и до 31 декабря 2014 года</t>
  </si>
  <si>
    <t>авансовый платеж - 0%, оставшаяся часть в течение 30 р.д. с момента подписания акта оказанных услуг</t>
  </si>
  <si>
    <t>Штука</t>
  </si>
  <si>
    <t>Приобретение прав пользования  программного обеспечения SAP ERP  (SAP ERP Limited Professional User)</t>
  </si>
  <si>
    <t>SAP ERP бағдарламалық өнімдерінің пайдалану құқығын сатып алу (SAP ERP Limited Professional User)</t>
  </si>
  <si>
    <t>Приобретение прав пользования  программного обеспечения SAP ERP  (SAP Treasure and Risk Mgmt)</t>
  </si>
  <si>
    <t>SAP ERP бағдарламалық өнімдерінің пайдалану құқығын сатып алу (SAP Treasure and Risk Mgmt)</t>
  </si>
  <si>
    <t>к приказу АО "РД "КазМунайГаз" № 319/П от 19.12.2014 года</t>
  </si>
  <si>
    <t>СУС</t>
  </si>
  <si>
    <t>94 Т</t>
  </si>
  <si>
    <t>95 Т</t>
  </si>
  <si>
    <t>96 Т</t>
  </si>
  <si>
    <t>DDP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</si>
</sst>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0">
    <xf numFmtId="0" fontId="0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8" fillId="0" borderId="0"/>
    <xf numFmtId="0" fontId="20" fillId="0" borderId="0"/>
    <xf numFmtId="0" fontId="13" fillId="0" borderId="0"/>
    <xf numFmtId="0" fontId="18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1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3">
      <protection locked="0"/>
    </xf>
    <xf numFmtId="176" fontId="21" fillId="0" borderId="4" applyFont="0" applyFill="0" applyBorder="0" applyAlignment="0" applyProtection="0">
      <alignment horizontal="center"/>
    </xf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9" fontId="25" fillId="0" borderId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2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7" fillId="0" borderId="0"/>
    <xf numFmtId="170" fontId="26" fillId="0" borderId="0"/>
    <xf numFmtId="171" fontId="26" fillId="0" borderId="0"/>
    <xf numFmtId="0" fontId="27" fillId="0" borderId="0" applyNumberFormat="0">
      <alignment horizontal="left"/>
    </xf>
    <xf numFmtId="40" fontId="18" fillId="19" borderId="5"/>
    <xf numFmtId="40" fontId="18" fillId="20" borderId="1"/>
    <xf numFmtId="40" fontId="18" fillId="21" borderId="5"/>
    <xf numFmtId="40" fontId="18" fillId="22" borderId="1"/>
    <xf numFmtId="49" fontId="28" fillId="23" borderId="6">
      <alignment horizontal="center"/>
    </xf>
    <xf numFmtId="49" fontId="28" fillId="24" borderId="6">
      <alignment horizontal="center"/>
    </xf>
    <xf numFmtId="49" fontId="18" fillId="23" borderId="6">
      <alignment horizontal="center"/>
    </xf>
    <xf numFmtId="49" fontId="18" fillId="24" borderId="6">
      <alignment horizontal="center"/>
    </xf>
    <xf numFmtId="49" fontId="29" fillId="0" borderId="0"/>
    <xf numFmtId="0" fontId="18" fillId="25" borderId="5"/>
    <xf numFmtId="0" fontId="18" fillId="26" borderId="1"/>
    <xf numFmtId="39" fontId="18" fillId="19" borderId="5"/>
    <xf numFmtId="40" fontId="18" fillId="20" borderId="1"/>
    <xf numFmtId="39" fontId="18" fillId="20" borderId="1"/>
    <xf numFmtId="40" fontId="18" fillId="21" borderId="5"/>
    <xf numFmtId="40" fontId="18" fillId="21" borderId="5"/>
    <xf numFmtId="40" fontId="18" fillId="22" borderId="1"/>
    <xf numFmtId="40" fontId="18" fillId="22" borderId="1"/>
    <xf numFmtId="49" fontId="28" fillId="23" borderId="6">
      <alignment vertical="center"/>
    </xf>
    <xf numFmtId="49" fontId="28" fillId="24" borderId="6">
      <alignment vertical="center"/>
    </xf>
    <xf numFmtId="49" fontId="29" fillId="23" borderId="6">
      <alignment vertical="center"/>
    </xf>
    <xf numFmtId="49" fontId="29" fillId="24" borderId="6">
      <alignment vertical="center"/>
    </xf>
    <xf numFmtId="49" fontId="18" fillId="0" borderId="0">
      <alignment horizontal="right"/>
    </xf>
    <xf numFmtId="49" fontId="30" fillId="0" borderId="1">
      <alignment horizontal="right"/>
    </xf>
    <xf numFmtId="49" fontId="30" fillId="0" borderId="5">
      <alignment horizontal="right"/>
    </xf>
    <xf numFmtId="39" fontId="18" fillId="27" borderId="5"/>
    <xf numFmtId="40" fontId="18" fillId="28" borderId="1"/>
    <xf numFmtId="0" fontId="21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2" borderId="0" applyNumberFormat="0" applyBorder="0" applyAlignment="0" applyProtection="0"/>
    <xf numFmtId="173" fontId="24" fillId="0" borderId="7">
      <protection locked="0"/>
    </xf>
    <xf numFmtId="0" fontId="40" fillId="11" borderId="8" applyNumberFormat="0" applyAlignment="0" applyProtection="0"/>
    <xf numFmtId="0" fontId="41" fillId="13" borderId="9" applyNumberFormat="0" applyAlignment="0" applyProtection="0"/>
    <xf numFmtId="0" fontId="42" fillId="13" borderId="8" applyNumberFormat="0" applyAlignment="0" applyProtection="0"/>
    <xf numFmtId="167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173" fontId="32" fillId="33" borderId="7"/>
    <xf numFmtId="0" fontId="37" fillId="0" borderId="13" applyNumberFormat="0" applyFill="0" applyAlignment="0" applyProtection="0"/>
    <xf numFmtId="0" fontId="18" fillId="0" borderId="0"/>
    <xf numFmtId="0" fontId="43" fillId="34" borderId="14" applyNumberFormat="0" applyAlignment="0" applyProtection="0"/>
    <xf numFmtId="0" fontId="5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33" fillId="0" borderId="0"/>
    <xf numFmtId="0" fontId="33" fillId="0" borderId="0"/>
    <xf numFmtId="0" fontId="18" fillId="0" borderId="0"/>
    <xf numFmtId="0" fontId="34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35" fillId="0" borderId="0"/>
    <xf numFmtId="0" fontId="18" fillId="0" borderId="0"/>
    <xf numFmtId="0" fontId="35" fillId="0" borderId="0"/>
    <xf numFmtId="0" fontId="14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0"/>
    <xf numFmtId="0" fontId="14" fillId="0" borderId="0"/>
    <xf numFmtId="0" fontId="2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0" borderId="15" applyNumberFormat="0" applyFont="0" applyAlignment="0" applyProtection="0"/>
    <xf numFmtId="9" fontId="25" fillId="0" borderId="0" applyFill="0" applyBorder="0" applyAlignment="0" applyProtection="0"/>
    <xf numFmtId="0" fontId="47" fillId="0" borderId="16" applyNumberFormat="0" applyFill="0" applyAlignment="0" applyProtection="0"/>
    <xf numFmtId="0" fontId="26" fillId="0" borderId="0"/>
    <xf numFmtId="0" fontId="24" fillId="0" borderId="0">
      <alignment vertical="top" wrapText="1"/>
    </xf>
    <xf numFmtId="0" fontId="48" fillId="0" borderId="0" applyNumberForma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43" fontId="14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25" fillId="0" borderId="0" applyFill="0" applyBorder="0" applyAlignment="0" applyProtection="0"/>
    <xf numFmtId="17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7" borderId="0" applyNumberFormat="0" applyBorder="0" applyAlignment="0" applyProtection="0"/>
    <xf numFmtId="172" fontId="31" fillId="0" borderId="0">
      <protection locked="0"/>
    </xf>
    <xf numFmtId="0" fontId="10" fillId="0" borderId="0"/>
    <xf numFmtId="0" fontId="18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5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5" fillId="0" borderId="0"/>
    <xf numFmtId="0" fontId="18" fillId="0" borderId="0"/>
    <xf numFmtId="44" fontId="6" fillId="0" borderId="0" applyFont="0" applyFill="0" applyBorder="0" applyAlignment="0" applyProtection="0"/>
    <xf numFmtId="0" fontId="6" fillId="0" borderId="0"/>
    <xf numFmtId="175" fontId="25" fillId="0" borderId="0" applyFill="0" applyBorder="0" applyAlignment="0" applyProtection="0"/>
    <xf numFmtId="0" fontId="5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0" fontId="2" fillId="0" borderId="0"/>
    <xf numFmtId="0" fontId="2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8" fillId="0" borderId="0"/>
    <xf numFmtId="168" fontId="18" fillId="0" borderId="0" applyFont="0" applyFill="0" applyBorder="0" applyAlignment="0" applyProtection="0"/>
    <xf numFmtId="0" fontId="19" fillId="0" borderId="0"/>
  </cellStyleXfs>
  <cellXfs count="50"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left" vertical="center"/>
    </xf>
    <xf numFmtId="14" fontId="15" fillId="0" borderId="0" xfId="1" applyNumberFormat="1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7" fillId="0" borderId="1" xfId="14" applyFont="1" applyBorder="1"/>
    <xf numFmtId="4" fontId="23" fillId="0" borderId="1" xfId="14" applyNumberFormat="1" applyFont="1" applyBorder="1" applyAlignment="1">
      <alignment horizontal="center" vertical="center"/>
    </xf>
    <xf numFmtId="0" fontId="54" fillId="0" borderId="0" xfId="0" applyFont="1"/>
    <xf numFmtId="0" fontId="17" fillId="2" borderId="1" xfId="17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57" fillId="0" borderId="18" xfId="13" applyFont="1" applyBorder="1" applyAlignment="1">
      <alignment horizontal="center" vertical="top" wrapText="1"/>
    </xf>
    <xf numFmtId="0" fontId="57" fillId="0" borderId="19" xfId="13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3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/>
    </xf>
    <xf numFmtId="0" fontId="16" fillId="0" borderId="1" xfId="14" applyFont="1" applyFill="1" applyBorder="1" applyAlignment="1">
      <alignment horizontal="center" vertical="center" wrapText="1"/>
    </xf>
    <xf numFmtId="49" fontId="60" fillId="0" borderId="1" xfId="267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3" fontId="16" fillId="36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79" fontId="16" fillId="21" borderId="1" xfId="91" applyNumberFormat="1" applyFont="1" applyBorder="1" applyAlignment="1">
      <alignment horizontal="center" vertical="center"/>
    </xf>
    <xf numFmtId="14" fontId="17" fillId="0" borderId="1" xfId="4" applyNumberFormat="1" applyFont="1" applyFill="1" applyBorder="1" applyAlignment="1">
      <alignment horizontal="center" vertical="center"/>
    </xf>
    <xf numFmtId="0" fontId="17" fillId="0" borderId="1" xfId="14" applyFont="1" applyFill="1" applyBorder="1" applyAlignment="1">
      <alignment horizontal="center" vertical="center" wrapText="1"/>
    </xf>
    <xf numFmtId="179" fontId="0" fillId="0" borderId="0" xfId="0" applyNumberFormat="1"/>
    <xf numFmtId="179" fontId="61" fillId="0" borderId="0" xfId="0" applyNumberFormat="1" applyFont="1"/>
    <xf numFmtId="0" fontId="0" fillId="0" borderId="0" xfId="0" applyAlignment="1">
      <alignment horizontal="center"/>
    </xf>
    <xf numFmtId="3" fontId="17" fillId="0" borderId="1" xfId="14" applyNumberFormat="1" applyFont="1" applyFill="1" applyBorder="1" applyAlignment="1">
      <alignment horizontal="center" vertical="center" wrapText="1"/>
    </xf>
    <xf numFmtId="4" fontId="17" fillId="0" borderId="1" xfId="14" applyNumberFormat="1" applyFont="1" applyFill="1" applyBorder="1" applyAlignment="1">
      <alignment horizontal="center" vertical="center" wrapText="1"/>
    </xf>
    <xf numFmtId="0" fontId="17" fillId="0" borderId="20" xfId="269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/>
    </xf>
  </cellXfs>
  <cellStyles count="270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Производственная программа на 2006 год ДОТиОС АО РД КМГ" xfId="269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zoomScale="70" zoomScaleNormal="70" workbookViewId="0">
      <selection activeCell="Q11" sqref="Q11"/>
    </sheetView>
  </sheetViews>
  <sheetFormatPr defaultRowHeight="14.4"/>
  <cols>
    <col min="1" max="1" width="10.109375" customWidth="1"/>
    <col min="4" max="4" width="12" customWidth="1"/>
    <col min="5" max="5" width="26.6640625" customWidth="1"/>
    <col min="6" max="6" width="23.88671875" customWidth="1"/>
    <col min="7" max="7" width="31.109375" customWidth="1"/>
    <col min="8" max="8" width="32" customWidth="1"/>
    <col min="9" max="9" width="33" customWidth="1"/>
    <col min="10" max="10" width="32" customWidth="1"/>
    <col min="13" max="13" width="11.44140625" customWidth="1"/>
    <col min="14" max="14" width="11.88671875" customWidth="1"/>
    <col min="15" max="15" width="13.33203125" customWidth="1"/>
    <col min="16" max="16" width="15.5546875" customWidth="1"/>
    <col min="17" max="17" width="9.109375" customWidth="1"/>
    <col min="18" max="18" width="14.88671875" customWidth="1"/>
    <col min="19" max="19" width="31.33203125" customWidth="1"/>
    <col min="20" max="20" width="9.109375" customWidth="1"/>
    <col min="21" max="21" width="11.33203125" customWidth="1"/>
    <col min="22" max="22" width="9.109375" customWidth="1"/>
    <col min="23" max="23" width="17.44140625" customWidth="1"/>
    <col min="24" max="24" width="19.44140625" customWidth="1"/>
    <col min="25" max="25" width="18" customWidth="1"/>
    <col min="26" max="26" width="6.5546875" customWidth="1"/>
    <col min="28" max="28" width="18" customWidth="1"/>
  </cols>
  <sheetData>
    <row r="1" spans="1:28">
      <c r="X1" s="20" t="s">
        <v>30</v>
      </c>
    </row>
    <row r="2" spans="1:28">
      <c r="X2" s="20" t="s">
        <v>53</v>
      </c>
    </row>
    <row r="4" spans="1:28">
      <c r="B4" s="49" t="s">
        <v>38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93" thickBot="1">
      <c r="A5" s="9"/>
      <c r="B5" s="7" t="s">
        <v>0</v>
      </c>
      <c r="C5" s="1" t="s">
        <v>1</v>
      </c>
      <c r="D5" s="4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5" t="s">
        <v>17</v>
      </c>
      <c r="T5" s="5" t="s">
        <v>18</v>
      </c>
      <c r="U5" s="5" t="s">
        <v>19</v>
      </c>
      <c r="V5" s="6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</row>
    <row r="6" spans="1:28">
      <c r="A6" s="9"/>
      <c r="B6" s="24">
        <v>1</v>
      </c>
      <c r="C6" s="25">
        <v>2</v>
      </c>
      <c r="D6" s="25">
        <v>3</v>
      </c>
      <c r="E6" s="25">
        <v>4</v>
      </c>
      <c r="F6" s="25"/>
      <c r="G6" s="25">
        <v>5</v>
      </c>
      <c r="H6" s="25"/>
      <c r="I6" s="25">
        <v>6</v>
      </c>
      <c r="J6" s="25"/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25">
        <v>18</v>
      </c>
      <c r="W6" s="25">
        <v>19</v>
      </c>
      <c r="X6" s="25">
        <v>20</v>
      </c>
      <c r="Y6" s="25">
        <v>21</v>
      </c>
      <c r="Z6" s="25">
        <v>22</v>
      </c>
      <c r="AA6" s="25">
        <v>23</v>
      </c>
      <c r="AB6" s="25">
        <v>24</v>
      </c>
    </row>
    <row r="7" spans="1:28">
      <c r="A7" s="9"/>
      <c r="B7" s="8" t="s">
        <v>27</v>
      </c>
      <c r="C7" s="10"/>
      <c r="D7" s="12"/>
      <c r="E7" s="21"/>
      <c r="F7" s="21"/>
      <c r="G7" s="23"/>
      <c r="H7" s="23"/>
      <c r="I7" s="23"/>
      <c r="J7" s="23"/>
      <c r="K7" s="13"/>
      <c r="L7" s="11"/>
      <c r="M7" s="3"/>
      <c r="N7" s="2"/>
      <c r="O7" s="11"/>
      <c r="P7" s="10"/>
      <c r="Q7" s="10"/>
      <c r="R7" s="10"/>
      <c r="S7" s="14"/>
      <c r="T7" s="15"/>
      <c r="U7" s="16"/>
      <c r="V7" s="13"/>
      <c r="W7" s="15"/>
      <c r="X7" s="19"/>
      <c r="Y7" s="19"/>
      <c r="Z7" s="17"/>
      <c r="AA7" s="13"/>
      <c r="AB7" s="18"/>
    </row>
    <row r="8" spans="1:28">
      <c r="A8" s="9"/>
      <c r="B8" s="8" t="s">
        <v>36</v>
      </c>
      <c r="C8" s="29"/>
      <c r="D8" s="30"/>
      <c r="E8" s="31"/>
      <c r="F8" s="31"/>
      <c r="G8" s="32"/>
      <c r="H8" s="31"/>
      <c r="I8" s="31"/>
      <c r="J8" s="31"/>
      <c r="K8" s="33"/>
      <c r="L8" s="33"/>
      <c r="M8" s="34"/>
      <c r="N8" s="35"/>
      <c r="O8" s="34"/>
      <c r="P8" s="36"/>
      <c r="Q8" s="33"/>
      <c r="R8" s="36"/>
      <c r="S8" s="36"/>
      <c r="T8" s="33"/>
      <c r="U8" s="37"/>
      <c r="V8" s="38"/>
      <c r="W8" s="39"/>
      <c r="X8" s="40"/>
      <c r="Y8" s="40"/>
      <c r="Z8" s="39"/>
      <c r="AA8" s="27"/>
      <c r="AB8" s="26"/>
    </row>
    <row r="9" spans="1:28" ht="66">
      <c r="A9" s="9" t="s">
        <v>54</v>
      </c>
      <c r="B9" s="41" t="s">
        <v>55</v>
      </c>
      <c r="C9" s="42" t="s">
        <v>31</v>
      </c>
      <c r="D9" s="46" t="s">
        <v>39</v>
      </c>
      <c r="E9" s="46" t="s">
        <v>40</v>
      </c>
      <c r="F9" s="46" t="s">
        <v>41</v>
      </c>
      <c r="G9" s="46" t="s">
        <v>42</v>
      </c>
      <c r="H9" s="46" t="s">
        <v>43</v>
      </c>
      <c r="I9" s="46" t="s">
        <v>44</v>
      </c>
      <c r="J9" s="46" t="s">
        <v>45</v>
      </c>
      <c r="K9" s="46" t="s">
        <v>33</v>
      </c>
      <c r="L9" s="46">
        <v>64.319999999999993</v>
      </c>
      <c r="M9" s="26">
        <v>710000000</v>
      </c>
      <c r="N9" s="22" t="s">
        <v>32</v>
      </c>
      <c r="O9" s="46" t="s">
        <v>35</v>
      </c>
      <c r="P9" s="46" t="s">
        <v>34</v>
      </c>
      <c r="Q9" s="46" t="s">
        <v>58</v>
      </c>
      <c r="R9" s="46" t="s">
        <v>46</v>
      </c>
      <c r="S9" s="46" t="s">
        <v>47</v>
      </c>
      <c r="T9" s="46">
        <v>796</v>
      </c>
      <c r="U9" s="46" t="s">
        <v>48</v>
      </c>
      <c r="V9" s="46">
        <v>218</v>
      </c>
      <c r="W9" s="47">
        <f>X9/V9</f>
        <v>160544.35779816515</v>
      </c>
      <c r="X9" s="47">
        <v>34998670</v>
      </c>
      <c r="Y9" s="47">
        <f>X9*1.12</f>
        <v>39198510.400000006</v>
      </c>
      <c r="Z9" s="46"/>
      <c r="AA9" s="48">
        <v>2014</v>
      </c>
      <c r="AB9" s="46"/>
    </row>
    <row r="10" spans="1:28" ht="66">
      <c r="A10" s="9" t="s">
        <v>54</v>
      </c>
      <c r="B10" s="41" t="s">
        <v>56</v>
      </c>
      <c r="C10" s="42" t="s">
        <v>31</v>
      </c>
      <c r="D10" s="46" t="s">
        <v>39</v>
      </c>
      <c r="E10" s="46" t="s">
        <v>40</v>
      </c>
      <c r="F10" s="46" t="s">
        <v>41</v>
      </c>
      <c r="G10" s="46" t="s">
        <v>42</v>
      </c>
      <c r="H10" s="46" t="s">
        <v>43</v>
      </c>
      <c r="I10" s="46" t="s">
        <v>49</v>
      </c>
      <c r="J10" s="46" t="s">
        <v>50</v>
      </c>
      <c r="K10" s="46" t="s">
        <v>33</v>
      </c>
      <c r="L10" s="46">
        <v>64.319999999999993</v>
      </c>
      <c r="M10" s="26">
        <v>710000000</v>
      </c>
      <c r="N10" s="22" t="s">
        <v>32</v>
      </c>
      <c r="O10" s="46" t="s">
        <v>35</v>
      </c>
      <c r="P10" s="46" t="s">
        <v>34</v>
      </c>
      <c r="Q10" s="46" t="s">
        <v>58</v>
      </c>
      <c r="R10" s="46" t="s">
        <v>46</v>
      </c>
      <c r="S10" s="46" t="s">
        <v>47</v>
      </c>
      <c r="T10" s="46">
        <v>796</v>
      </c>
      <c r="U10" s="46" t="s">
        <v>48</v>
      </c>
      <c r="V10" s="46">
        <v>21</v>
      </c>
      <c r="W10" s="47">
        <f t="shared" ref="W10:W11" si="0">X10/V10</f>
        <v>4450206.1904761903</v>
      </c>
      <c r="X10" s="47">
        <v>93454330</v>
      </c>
      <c r="Y10" s="47">
        <f t="shared" ref="Y10:Y11" si="1">X10*1.12</f>
        <v>104668849.60000001</v>
      </c>
      <c r="Z10" s="46"/>
      <c r="AA10" s="48">
        <v>2014</v>
      </c>
      <c r="AB10" s="46"/>
    </row>
    <row r="11" spans="1:28" ht="66">
      <c r="A11" s="9" t="s">
        <v>54</v>
      </c>
      <c r="B11" s="41" t="s">
        <v>57</v>
      </c>
      <c r="C11" s="42" t="s">
        <v>31</v>
      </c>
      <c r="D11" s="46" t="s">
        <v>39</v>
      </c>
      <c r="E11" s="46" t="s">
        <v>40</v>
      </c>
      <c r="F11" s="46" t="s">
        <v>41</v>
      </c>
      <c r="G11" s="46" t="s">
        <v>42</v>
      </c>
      <c r="H11" s="46" t="s">
        <v>43</v>
      </c>
      <c r="I11" s="46" t="s">
        <v>51</v>
      </c>
      <c r="J11" s="46" t="s">
        <v>52</v>
      </c>
      <c r="K11" s="46" t="s">
        <v>33</v>
      </c>
      <c r="L11" s="46">
        <v>64.319999999999993</v>
      </c>
      <c r="M11" s="26">
        <v>710000000</v>
      </c>
      <c r="N11" s="22" t="s">
        <v>32</v>
      </c>
      <c r="O11" s="46" t="s">
        <v>35</v>
      </c>
      <c r="P11" s="46" t="s">
        <v>34</v>
      </c>
      <c r="Q11" s="46" t="s">
        <v>58</v>
      </c>
      <c r="R11" s="46" t="s">
        <v>46</v>
      </c>
      <c r="S11" s="46" t="s">
        <v>47</v>
      </c>
      <c r="T11" s="46">
        <v>796</v>
      </c>
      <c r="U11" s="46" t="s">
        <v>48</v>
      </c>
      <c r="V11" s="46">
        <v>29</v>
      </c>
      <c r="W11" s="47">
        <f t="shared" si="0"/>
        <v>126103.44827586207</v>
      </c>
      <c r="X11" s="47">
        <v>3657000</v>
      </c>
      <c r="Y11" s="47">
        <f t="shared" si="1"/>
        <v>4095840.0000000005</v>
      </c>
      <c r="Z11" s="46"/>
      <c r="AA11" s="48">
        <v>2014</v>
      </c>
      <c r="AB11" s="46"/>
    </row>
    <row r="12" spans="1:28">
      <c r="A12" s="9"/>
      <c r="B12" s="28" t="s">
        <v>37</v>
      </c>
      <c r="C12" s="29"/>
      <c r="D12" s="30"/>
      <c r="E12" s="31"/>
      <c r="F12" s="31"/>
      <c r="G12" s="32"/>
      <c r="H12" s="31"/>
      <c r="I12" s="31"/>
      <c r="J12" s="31"/>
      <c r="K12" s="33"/>
      <c r="L12" s="33"/>
      <c r="M12" s="34"/>
      <c r="N12" s="35"/>
      <c r="O12" s="34"/>
      <c r="P12" s="36"/>
      <c r="Q12" s="33"/>
      <c r="R12" s="36"/>
      <c r="S12" s="36"/>
      <c r="T12" s="33"/>
      <c r="U12" s="37"/>
      <c r="V12" s="38"/>
      <c r="W12" s="39"/>
      <c r="X12" s="40">
        <f>X9+X10+X11</f>
        <v>132110000</v>
      </c>
      <c r="Y12" s="40">
        <f>Y9+Y10+Y11</f>
        <v>147963200</v>
      </c>
      <c r="Z12" s="39"/>
      <c r="AA12" s="27"/>
      <c r="AB12" s="26"/>
    </row>
    <row r="13" spans="1:28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44">
        <v>0</v>
      </c>
      <c r="Z14" s="9" t="s">
        <v>28</v>
      </c>
      <c r="AA14" s="9"/>
      <c r="AB14" s="9"/>
    </row>
    <row r="15" spans="1:28">
      <c r="X15" s="20"/>
      <c r="Y15" s="43">
        <f>Y12</f>
        <v>147963200</v>
      </c>
      <c r="Z15" s="45" t="s">
        <v>29</v>
      </c>
    </row>
    <row r="16" spans="1:28">
      <c r="X16" s="43"/>
      <c r="Y16" s="43">
        <v>14021177285.168333</v>
      </c>
    </row>
    <row r="17" spans="24:25">
      <c r="X17" s="43"/>
      <c r="Y17" s="43">
        <f>Y16-Y14+Y15</f>
        <v>14169140485.168333</v>
      </c>
    </row>
    <row r="18" spans="24:25">
      <c r="X18" s="43"/>
      <c r="Y18" s="43"/>
    </row>
    <row r="19" spans="24:25">
      <c r="X19" s="20"/>
    </row>
    <row r="20" spans="24:25">
      <c r="X20" s="20"/>
    </row>
    <row r="21" spans="24:25">
      <c r="X21" s="20"/>
    </row>
    <row r="22" spans="24:25">
      <c r="X22" s="20"/>
    </row>
    <row r="23" spans="24:25">
      <c r="X23" s="20"/>
    </row>
    <row r="24" spans="24:25">
      <c r="X24" s="20"/>
    </row>
    <row r="25" spans="24:25">
      <c r="X25" s="20"/>
    </row>
    <row r="26" spans="24:25">
      <c r="X26" s="20"/>
    </row>
    <row r="27" spans="24:25">
      <c r="X27" s="20"/>
    </row>
    <row r="28" spans="24:25">
      <c r="X28" s="20"/>
    </row>
    <row r="29" spans="24:25">
      <c r="X29" s="20"/>
    </row>
    <row r="30" spans="24:25">
      <c r="X30" s="20"/>
    </row>
    <row r="31" spans="24:25">
      <c r="X31" s="20"/>
    </row>
    <row r="32" spans="24:25">
      <c r="X32" s="20"/>
    </row>
    <row r="33" spans="24:24">
      <c r="X33" s="20"/>
    </row>
    <row r="34" spans="24:24">
      <c r="X34" s="20"/>
    </row>
    <row r="35" spans="24:24">
      <c r="X35" s="20"/>
    </row>
    <row r="36" spans="24:24">
      <c r="X36" s="20"/>
    </row>
    <row r="37" spans="24:24">
      <c r="X37" s="20"/>
    </row>
    <row r="38" spans="24:24">
      <c r="X38" s="20"/>
    </row>
    <row r="39" spans="24:24">
      <c r="X39" s="20"/>
    </row>
    <row r="40" spans="24:24">
      <c r="X40" s="20"/>
    </row>
    <row r="41" spans="24:24">
      <c r="X41" s="20"/>
    </row>
    <row r="42" spans="24:24">
      <c r="X42" s="20"/>
    </row>
    <row r="43" spans="24:24">
      <c r="X43" s="20"/>
    </row>
    <row r="44" spans="24:24">
      <c r="X44" s="20"/>
    </row>
    <row r="45" spans="24:24">
      <c r="X45" s="20"/>
    </row>
    <row r="46" spans="24:24">
      <c r="X46" s="20"/>
    </row>
    <row r="47" spans="24:24">
      <c r="X47" s="20"/>
    </row>
    <row r="48" spans="24:24">
      <c r="X48" s="20"/>
    </row>
    <row r="49" spans="24:24">
      <c r="X49" s="20"/>
    </row>
    <row r="50" spans="24:24">
      <c r="X50" s="20"/>
    </row>
    <row r="51" spans="24:24">
      <c r="X51" s="20"/>
    </row>
  </sheetData>
  <autoFilter ref="A6:AB7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2015-01-22T10:34:41Z</dcterms:modified>
</cp:coreProperties>
</file>