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05" windowWidth="14805" windowHeight="7110"/>
  </bookViews>
  <sheets>
    <sheet name="Лист1" sheetId="1" r:id="rId1"/>
    <sheet name="Лист2" sheetId="2" r:id="rId2"/>
    <sheet name="Лист3" sheetId="3" r:id="rId3"/>
  </sheets>
  <definedNames>
    <definedName name="_xlnm._FilterDatabase" localSheetId="0" hidden="1">Лист1!$A$7:$AB$45</definedName>
  </definedNames>
  <calcPr calcId="145621"/>
</workbook>
</file>

<file path=xl/calcChain.xml><?xml version="1.0" encoding="utf-8"?>
<calcChain xmlns="http://schemas.openxmlformats.org/spreadsheetml/2006/main">
  <c r="Y44" i="1" l="1"/>
  <c r="X44" i="1"/>
  <c r="Y43" i="1"/>
  <c r="Y12" i="1" l="1"/>
  <c r="Y15" i="1" l="1"/>
  <c r="Y16" i="1" s="1"/>
  <c r="X16" i="1"/>
  <c r="X12" i="1"/>
  <c r="Y42" i="1"/>
  <c r="Y41" i="1"/>
  <c r="Y35" i="1" l="1"/>
  <c r="Y34" i="1"/>
  <c r="Y33" i="1"/>
  <c r="Y32" i="1"/>
  <c r="Y31" i="1"/>
  <c r="Y30" i="1"/>
  <c r="Y29" i="1"/>
  <c r="Y28" i="1"/>
  <c r="Y27" i="1" l="1"/>
  <c r="Y26" i="1" l="1"/>
  <c r="Y25" i="1"/>
  <c r="Y24" i="1"/>
  <c r="Y23" i="1"/>
  <c r="Y22" i="1"/>
  <c r="Y21" i="1"/>
  <c r="Y20" i="1"/>
  <c r="Y19" i="1"/>
  <c r="Y11" i="1"/>
  <c r="Y10" i="1" l="1"/>
  <c r="Y9" i="1"/>
  <c r="Y47" i="1" l="1"/>
  <c r="Y18" i="1" l="1"/>
  <c r="X45" i="1" l="1"/>
  <c r="Y45" i="1"/>
  <c r="Y48" i="1" s="1"/>
  <c r="Y50" i="1" s="1"/>
  <c r="X51" i="1" l="1"/>
</calcChain>
</file>

<file path=xl/sharedStrings.xml><?xml version="1.0" encoding="utf-8"?>
<sst xmlns="http://schemas.openxmlformats.org/spreadsheetml/2006/main" count="532" uniqueCount="251">
  <si>
    <t xml:space="preserve">№ </t>
  </si>
  <si>
    <t>Наименование организации</t>
  </si>
  <si>
    <t>Код  ТРУ</t>
  </si>
  <si>
    <t>Наименование закупаемых товаров, работ и услуг (на русском языке)</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</si>
  <si>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</si>
  <si>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русском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</si>
  <si>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</si>
  <si>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русском языке)</t>
  </si>
  <si>
    <t>Дополнительная характеристика (на казахском языке)</t>
  </si>
  <si>
    <t>Способ закупок</t>
  </si>
  <si>
    <t>Прогноз казахстанского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</si>
  <si>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</si>
  <si>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</si>
  <si>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</si>
  <si>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</si>
  <si>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</si>
  <si>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</si>
  <si>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</si>
  <si>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</si>
  <si>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</si>
  <si>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</si>
  <si>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</si>
  <si>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</si>
  <si>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</si>
  <si>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</si>
  <si>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</si>
  <si>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</si>
  <si>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Включить следующие позиции:</t>
  </si>
  <si>
    <t>Исключить следующие позиции:</t>
  </si>
  <si>
    <t>-</t>
  </si>
  <si>
    <t>+</t>
  </si>
  <si>
    <t>Приложение 1</t>
  </si>
  <si>
    <t>3. Услуги</t>
  </si>
  <si>
    <t>итого по услугам</t>
  </si>
  <si>
    <t>итого включить</t>
  </si>
  <si>
    <t>ДСУР</t>
  </si>
  <si>
    <t>АО "РД "КазМунайГаз"</t>
  </si>
  <si>
    <t>70.22.11.18.05.10.00</t>
  </si>
  <si>
    <t>Услуги по обзору (бенчмаркинг) производственно - технических показателей нефтедобывающей отрасли.</t>
  </si>
  <si>
    <t>Мұнайгаз өндіру саласының өндірістік-техникалық көрсеткіштеріне шолу жасау   (бенчмаркинг) жөніндегі қызмет көрсетулер.</t>
  </si>
  <si>
    <t>В целях проведения обзора (бенчмаркинг) по удельным показателям в разрезе компаний нефтедобывающей отрасли.</t>
  </si>
  <si>
    <t>Мұнайгаз өндіру саласы компанияларының тұрғысындағы үлес салмағы бойынша шолу  (бенчмаркинг) жүргізу мақсатында.</t>
  </si>
  <si>
    <t>Авансовый платеж-0%, промежуточные платежи в течении 30 рабочих дней с момента подписания акта выполненных работ.</t>
  </si>
  <si>
    <t>93 У</t>
  </si>
  <si>
    <t>г.Астана, пр.Кабанбай батыра 17</t>
  </si>
  <si>
    <t>ЭОТ</t>
  </si>
  <si>
    <t>г.Астана</t>
  </si>
  <si>
    <t xml:space="preserve">С даты заключения договора по 25 апреля 2014 года </t>
  </si>
  <si>
    <t>59 У</t>
  </si>
  <si>
    <t>52.29.20.20.20.00.00</t>
  </si>
  <si>
    <t>Услуги транспортные вспомогательные и дополнительные прочие, не включенные в другие группировки</t>
  </si>
  <si>
    <t>Басқа топтамаларға кіргізілмеген көліктік, қосалқы және басқа да қосымша қызметтер</t>
  </si>
  <si>
    <t>Услуги автотранспорта для сопровождения инженерно-геологических работ филиала «Инженерный центр» на месторождениях АО "Озенмунайгаз"- 58 656 маш. час</t>
  </si>
  <si>
    <t>"Өзенмұнайгаз" АҚ кен орындарында "Инженерлік орталық" филиалының инженерлік-геологиялық жұмыстарын алып жүру үшін автокөліктік қызмет көрсету -  58 656 м.с.</t>
  </si>
  <si>
    <t>ОТ</t>
  </si>
  <si>
    <t>декабрь 2013 года, январь 2014 года</t>
  </si>
  <si>
    <t>Мангистауская область, г.Актау, ИЦ</t>
  </si>
  <si>
    <t>С даты заключения договора и до 31 декабря 2014 года</t>
  </si>
  <si>
    <t>авансовый платеж - 0%, оставшаяся часть в течение 30 рабочих дней с  момента представления оригинала счета-фактуры и оригинала акта выполненных работ</t>
  </si>
  <si>
    <t>60 У</t>
  </si>
  <si>
    <t>Услуги автотранспорта для сопровождения инженерно-геологических работ филиала «Инженерный центр» на месторождениях АО "Эмбамунайгаз" -               39 270 маш.час</t>
  </si>
  <si>
    <t>"Ембімұнайгаз" АҚ кен орындарында "Инженерлік орталық" филиалының инженерлік-геологиялық жұмыстарын алып жүру үшін автокөліктік қызмет көрсету -39 270 м.с.</t>
  </si>
  <si>
    <t>Атырауская область, г.Атырау, ИЦ</t>
  </si>
  <si>
    <t>ДДН</t>
  </si>
  <si>
    <t>ДСИ</t>
  </si>
  <si>
    <t>37 У</t>
  </si>
  <si>
    <t>73.12.19.30.35.00.00</t>
  </si>
  <si>
    <t>Услуги по размещению информации в зарубежных средствах массовой информации</t>
  </si>
  <si>
    <t>Ақпараттарды шетелдік бұқаралық ақпарат құралдарында орналастыру жөніндегі қызметтер</t>
  </si>
  <si>
    <t>ОИ</t>
  </si>
  <si>
    <t>Страны Европы, США</t>
  </si>
  <si>
    <t>авансовый платеж - 0%, оставшаяся часть в течение 30 р.д. с момента подписания акта приема-передачи</t>
  </si>
  <si>
    <t>74.90.12.19.14.00.00</t>
  </si>
  <si>
    <t>Услуги коммерческие брокерские на рынке ценных бумаг</t>
  </si>
  <si>
    <t>Бағалы қағаздар рыногындағы коммерциялық брокерлік қызметтер</t>
  </si>
  <si>
    <t>Посреднические коммерческие услуги на рынке ценных бумаг</t>
  </si>
  <si>
    <t>Бағалы қағаздар рыногындағы делдалдық коммерциялық қызметтер</t>
  </si>
  <si>
    <t>Услуги корпоративного брокера для АО "РД "КазМунайГаз". Рекомендации по предоставлению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</si>
  <si>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</si>
  <si>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авансовый платеж - 25% от общей суммы договора на ежеквартальной основе в течение 30 р.д. с момента получение заказчиком оригинала счет фактуры</t>
  </si>
  <si>
    <t>64.19.14.52.10.10.00</t>
  </si>
  <si>
    <t>Услуги по организации и сопровождению роуд-шоу компании-эмитента</t>
  </si>
  <si>
    <t xml:space="preserve">Роуд-шоу ұйымдастыру жөніндегі қызметтер </t>
  </si>
  <si>
    <t>Комплекс услуг по организации и сопровождению роуд-шоу компании-эмитента</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</si>
  <si>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</si>
  <si>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</si>
  <si>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</si>
  <si>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37-1 У</t>
  </si>
  <si>
    <t>94 У</t>
  </si>
  <si>
    <t>95 У</t>
  </si>
  <si>
    <t>74.90.12.20.13.00.00</t>
  </si>
  <si>
    <t>Услуги по оценке имущества</t>
  </si>
  <si>
    <t>Мүлікті бағалау қызметтері</t>
  </si>
  <si>
    <t>Комплекс услуг по оценке имущества</t>
  </si>
  <si>
    <t>Мүлікті бағалауға арналған қызметтер комплексі</t>
  </si>
  <si>
    <t>Услуги по оценке стоимости в рамках страхования имущества</t>
  </si>
  <si>
    <t>Мүлікті сақтандыру барысында мүлікті бағалауға арналған қызметтер</t>
  </si>
  <si>
    <t>авансовый платеж - 50%</t>
  </si>
  <si>
    <t xml:space="preserve">Акмолинская область, г.Астана; Мангистауская область, г.Актау; Атырауская область, г.Атырау </t>
  </si>
  <si>
    <t>96 У</t>
  </si>
  <si>
    <t>Дказ</t>
  </si>
  <si>
    <t>2014</t>
  </si>
  <si>
    <t xml:space="preserve"> январь 2014 года</t>
  </si>
  <si>
    <t xml:space="preserve"> январь, февраль 2014 года</t>
  </si>
  <si>
    <t xml:space="preserve"> январь-февраль</t>
  </si>
  <si>
    <t>59-1 У</t>
  </si>
  <si>
    <t>Услуги автотранспорта для сопровождения инженерно-геологических работ филиала «Инженерный центр» на месторождениях АО "Озенмунайгаз"</t>
  </si>
  <si>
    <t>Услуги автотранспорта для сопровождения инженерно-геологических работ филиала «Инженерный центр» на месторождениях АО "Эмбамунайгаз"</t>
  </si>
  <si>
    <t>"Өзенмұнайгаз" АҚ кен орындарында "Инженерлік орталық" филиалының инженерлік-геологиялық жұмыстарын алып жүру үшін автокөліктік қызмет көрсету</t>
  </si>
  <si>
    <t>"Ембімұнайгаз" АҚ кен орындарында "Инженерлік орталық" филиалының инженерлік-геологиялық жұмыстарын алып жүру үшін автокөліктік қызмет көрсету</t>
  </si>
  <si>
    <t>столбец - 6, 7, 11, 20, 21</t>
  </si>
  <si>
    <t>60-1 У</t>
  </si>
  <si>
    <t>97 У</t>
  </si>
  <si>
    <t>98 У</t>
  </si>
  <si>
    <t>САД</t>
  </si>
  <si>
    <t>51.10.12.10.10.00.00</t>
  </si>
  <si>
    <t>Услуги по пассажирским перевозкам внутренними самолетами чартерными рейсами, не подчиняющимся расписанию</t>
  </si>
  <si>
    <t>Ішкі ұшақтармен кестеге бағынбайтын чартерлік рейстермен жолаушылар тасымалдау жөніндегі қызметтер</t>
  </si>
  <si>
    <t xml:space="preserve">Услуги по организации авиационных рейсов  </t>
  </si>
  <si>
    <t>Чартерлік авиарейстер ұйымдастыру</t>
  </si>
  <si>
    <t>по территории РК</t>
  </si>
  <si>
    <t>авансовый платеж "0%", оставшаяся часть в течение 30 р.д. с момента подписания акта приема-передачи</t>
  </si>
  <si>
    <t>ОВХ</t>
  </si>
  <si>
    <t>99 У</t>
  </si>
  <si>
    <t>ДОГП</t>
  </si>
  <si>
    <t>71.12.31.10.00.00.00</t>
  </si>
  <si>
    <t xml:space="preserve">Услуги консультационные в области геологии и геофизики </t>
  </si>
  <si>
    <r>
      <t>Кен орындарын зерттеу жөніндегі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қосалқы қызметтер</t>
    </r>
  </si>
  <si>
    <r>
      <t>Кен орындарын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зерттеу жөніндег</t>
    </r>
    <r>
      <rPr>
        <sz val="10"/>
        <rFont val="Calibri"/>
        <family val="2"/>
        <charset val="204"/>
      </rPr>
      <t>i</t>
    </r>
    <r>
      <rPr>
        <sz val="10"/>
        <rFont val="Times New Roman"/>
        <family val="1"/>
      </rPr>
      <t xml:space="preserve"> консультациялы</t>
    </r>
    <r>
      <rPr>
        <sz val="10"/>
        <rFont val="Calibri"/>
        <family val="2"/>
        <charset val="204"/>
      </rPr>
      <t>қ</t>
    </r>
    <r>
      <rPr>
        <sz val="10"/>
        <rFont val="Times New Roman"/>
        <family val="1"/>
      </rPr>
      <t xml:space="preserve"> қызметтер</t>
    </r>
  </si>
  <si>
    <t>Услуги по проведению тематической работы по теме "Сбор, систематизация и анализ геолого-геофизических материалов с целью определения нефтегазоперспективных зон северного борта Прикаспийской впадины"</t>
  </si>
  <si>
    <t>«Каспий ойпатының солтүстік бөлігінде мұнай мен газға перспективті аймақтарын анықтау мақсатыңда, геология-геофизика мәліметтерін жинау, жүйеге келтіру және сараптама жасау» атты тематикалық жұмыстарын жүргізу қызметтері</t>
  </si>
  <si>
    <t>авансовый платеж - 30%, оставшаяся часть в течение 30 рабочих дней с момента подписания акта приема-передачи</t>
  </si>
  <si>
    <t>Услуги по проведению переобработки фондовых геолого-геофизических материалов</t>
  </si>
  <si>
    <t>Қорлардың геология-геофизикалық мәліметтерін қайта өндеу жұиыстарын қызметтері</t>
  </si>
  <si>
    <t>февраль, март 2014 года</t>
  </si>
  <si>
    <t>С даты заключения договора и до 31 августа 2014 года</t>
  </si>
  <si>
    <t>100 У</t>
  </si>
  <si>
    <t>101 У</t>
  </si>
  <si>
    <t>ДУРП</t>
  </si>
  <si>
    <t>78.10.11.11.00.00.00</t>
  </si>
  <si>
    <t>Услуги по поиску вспомогательного офисного персонала и других категорий работников</t>
  </si>
  <si>
    <t>Офистік қосалқы және басқа санаттағы қызметкерлерді іздеу қызмет көрсетулер</t>
  </si>
  <si>
    <t>Поиск вспомогательного офисного персонала и других категорий работников для последующего найма</t>
  </si>
  <si>
    <t>Келешекте жұмысқа қабылдау үшін офистік қосалқы және басқа санаттағы қызметкерлерді іздеу қызмет көрсетулер</t>
  </si>
  <si>
    <t>Рекрутинговые услуги  (20 чел.)</t>
  </si>
  <si>
    <t>Рекрутинг қызмет көрсетулер (20 адам)</t>
  </si>
  <si>
    <t xml:space="preserve">0%, оставшаяся часть в течении 30 рабочих дней с момента подписания акта приема - передачи оказанных услуг. </t>
  </si>
  <si>
    <t>82.30.11.10.00.00.00</t>
  </si>
  <si>
    <t>Услуги по организации конференций</t>
  </si>
  <si>
    <t>Конференциялярды ұйымдастыру жөніндегі қызмет көрсетулер</t>
  </si>
  <si>
    <t>Услуги по организации бизнес-показов, собраний, конференций и встреч, с организацией  и предоставлением персонала для работы в местах проведения подобных событий</t>
  </si>
  <si>
    <t>Келесі уақиғаларды өткізетін жерлерде қызметкерлерді беріп жұмысты ұйымдастырумен  бизнес көрсетулерді, мәжілістерді, конференцияларды және кездесулерді ұйымдастыру жөніндегі қызмет көрсетулер</t>
  </si>
  <si>
    <t>Услуги по организации и проведению Дня молодых специалистов</t>
  </si>
  <si>
    <t>Жас мамандар күнін ұйымдастыру және өткізу жөніндегі қызмет көрсетулер</t>
  </si>
  <si>
    <t>г.Астана; Мангистауская область, г.Актау;
Атырауская область, г.Атырау</t>
  </si>
  <si>
    <t>102 У</t>
  </si>
  <si>
    <t>103 У</t>
  </si>
  <si>
    <t>ДСО</t>
  </si>
  <si>
    <t>59.11.11.10.16.00.00</t>
  </si>
  <si>
    <t>Работы по производству прочих кинофильмов, видеофильмов и фильмов</t>
  </si>
  <si>
    <t>Басқа да кинофильмдер, бейнефильмдер және фильмдер өндірісі бойынша жұмыс</t>
  </si>
  <si>
    <t>басқа да кинофильмдер, бейнефильмдер және фильмдер өндірісі бойынша жұмыс</t>
  </si>
  <si>
    <t>73.12.19.30.30.00.00</t>
  </si>
  <si>
    <t>Услуги по подготовке и размещению информационных материалов в сети Интернет</t>
  </si>
  <si>
    <t>Ғаламтор желісіне ақпараттық материалдарды дайындау және орналастыру бойынша қызметтер</t>
  </si>
  <si>
    <t xml:space="preserve">74.90.21.15.10.00.00  </t>
  </si>
  <si>
    <t>Услуги по мониторингу средств массовой информации</t>
  </si>
  <si>
    <t>Бұқаралық ақпарат құралдарына мониторинг жүргізу бойынша қызметтер</t>
  </si>
  <si>
    <t>Қазақстандық БАҚ-тың медиа-мониторингі жөніндегі қызметтер.                                    Мониторинг, жаңалықтар дайджесті, баспасөзге шолу</t>
  </si>
  <si>
    <t>59.11.12.12.00.00.00</t>
  </si>
  <si>
    <t>Услуги по подготовке и выпуску видеосюжетов на телеканалах</t>
  </si>
  <si>
    <t>Телеарналарға бейне сюжеттерді дайындау және шығару бойынша қызметтер</t>
  </si>
  <si>
    <t>услуги по подготовке и выпуску видеосюжетов на телеканалах</t>
  </si>
  <si>
    <t>Услуги по производству рекламных роликов и  имиджевых фильмов.                  Разработка концепции, сценария, съемка, монтаж и компьютерное оформление рекламных роликов и имиджевых фильмов.</t>
  </si>
  <si>
    <t>Жарнамалық роликтердің өндірісі жөніндегі қызметтер.                      Жарнамалық роликтердің концепциясын, сценариін әзірлеу, түсіру, монтаждау және компьютерлік әрлеу.</t>
  </si>
  <si>
    <t xml:space="preserve">Услуги по интенсификации PR деятельности компании в интернет пространстве.                                                                 Работа с Интернет-ресурсами, обеспечение эффективного мониторинга информационных материалов в доменных зонах KZ, RU, COM, ORG в круглосуточном режиме. </t>
  </si>
  <si>
    <t xml:space="preserve">Интернет кеңістігінде компанияның PR-қызметін қарқындату.                             Интернет ресурстарымен жұмыс жүргізу, KZ домендік аймақтарында ақпараттық материалдардың тиімді мониторингін қамтамасыз ету. </t>
  </si>
  <si>
    <t xml:space="preserve">Услуги по медиа-мониторингу казахстанских СМИ.                          Мониторинг, дайджест-новостей, клиппинг публикаций.                                                   </t>
  </si>
  <si>
    <t xml:space="preserve">Услуги по размещению информационных материалов в отечественных электронных СМИ.                                                                     Размещение телевизионных сюжетов на республиканских телеканалах, общий хронометраж сюжетов составляет 70 сюжетов/90 радио передач. </t>
  </si>
  <si>
    <t>Ақпараттық материалдарды отандық электронды БАҚ-тарға орналастыру жөніндегі қызметтер.                        Компанияның қызметі туралы ақпараттық сюжеттерді орналастыру үшін негізгі телеарналардың эфирлік уақытын сатып алу, сюджеттердің жалпы саны кемінде 70 бірлік.</t>
  </si>
  <si>
    <t>2. Работы</t>
  </si>
  <si>
    <t>итого по работам</t>
  </si>
  <si>
    <t>104 У</t>
  </si>
  <si>
    <t>105 У</t>
  </si>
  <si>
    <t>106 У</t>
  </si>
  <si>
    <t>3 Р</t>
  </si>
  <si>
    <t>93.13.10.10.00.00.00</t>
  </si>
  <si>
    <t>Услуги фитнес клубов</t>
  </si>
  <si>
    <t>Фтнес клубтардың қызмет көрсетулері</t>
  </si>
  <si>
    <t>Услуги фитнес клуба</t>
  </si>
  <si>
    <t>Фитнес клубтың қызмет көрсетуі</t>
  </si>
  <si>
    <t xml:space="preserve"> Фтнес клубтардың қызмет көрсетулері</t>
  </si>
  <si>
    <t>107 У</t>
  </si>
  <si>
    <t>84.25.11.13.00.00.00</t>
  </si>
  <si>
    <t>Услуги противопожарной безопасности</t>
  </si>
  <si>
    <t xml:space="preserve">Өртке қарсы қызмет көрсету </t>
  </si>
  <si>
    <t xml:space="preserve">Услуги противопожарной службы в административном помещении АО «РД «КазмунайГаз» в г. Астане </t>
  </si>
  <si>
    <t>18.13.30.16.00.00.00</t>
  </si>
  <si>
    <t>Услуги, связанные с полиграфией  прочие</t>
  </si>
  <si>
    <t>Полиграфиялық өнімдерді дайындау жөніндегі қызметтер</t>
  </si>
  <si>
    <t>Услуги по разработке, изготовлению, подготовке набора, печатанию  календарей  и прочей офисной печатной продукции, в том числе имиджевой</t>
  </si>
  <si>
    <t>Күнтізбелерді және басқа да офистік, оның ішінде имидждік  баспа өнімдерін әзірлеу, теруге  дайындау, басып шығару жөніндегі қызмет көрсетулер</t>
  </si>
  <si>
    <t>Услуги по изготовлению и поставке полиграфической продукции; визитки сотрудников (термоподъем) - 10 000 шт.,визитки - 25 000 шт.,фишки для резолюций (А-6 цветной) - 25 000 шт., бланки Общества - 12 000 шт.,бланки Приказов - 12 000 шт., книга регистрации корреспонденций - 20шт., поздравительная папка-адресат (металлографика) - 45 шт.,поздравительная папка-адресат - 150 шт.,поздравительная коробка-адресат- 50 шт., поздравительная открытка с вкладышем - 300 шт., папка именная на подпись- 20шт., грамоты, дипломы, благодарственные письма- 500шт., таблички информационная  - 60шт., таблички c деревянной подложкой с нанесением металлографики - 15 шт.,  календарь горизонтальный (домик) - 500 шт., календарь настенный - 400 шт., планер настольный - 100 шт., штампы, печати, факсимиле - 30 шт., багет для карт - 5 шт., жесткий переплет документов - 20 шт., Верстка и изготовление брошюр (А5 формата) - 300 шт.</t>
  </si>
  <si>
    <t>Полиграфиялық өнімдерді дайындау жөніндегі қызметтер; Қызметкерлердің визиткалары (термокөтеру) - 10 000шт., визиткалар - 25 000шт., резолюцияларға арналған фишкалар (А - 6 түрлі-түсті) - 25 000шт., Қоғамның бланкілері - 12 000шт., бұйрықтардың бланкілері - 12 000шт., хат-хабардың тіркеу кітабы - 20шт., құттықтау адресат-папкасы (метал графика) - 45 шт., құттықтау адресат-папкасы - 150шт., құттықтау адресат-қорабы - 50шт., қосымша парақты құттықтау открыткасы - 300шт., қол қоюға арналған атаулы папка - 20шт., грамоталар, дипломдар, алғыс хаттар - 500шт.,тақташалар - 60 шт.,металл графика жағылған, ағаш қойғышты тақташалар - 15шт., көлденең күнтізбе (үйшік) - 500шт., қабырға күнтізбесі - 400шт., үстелге қойылатын планер - 100шт., мөртабандар, мөрлер, факсимиле - 30шт., Карталарға арналған багеттер - 5 шт., Құжаттардың қатты мұқабалары - 20 шт., Брошюраларды қалыптау және дайындау (А 5 форматта) - 300шт.</t>
  </si>
  <si>
    <t>Көрмелер ұйымдастыруға қатысу қызмет көрсетулер</t>
  </si>
  <si>
    <t>Мұндай іс-шаралар өткізілетін орындарда жұмыс істеуі үшін қызметкерлерді ұйымдастырумен және ұсынумен бизнес-көрсетілімдер, жиналыстар, конференциялар мен кездесулер ұйымдастыру жөніндегі қызмет көрсетулер</t>
  </si>
  <si>
    <t>Услуги по организации выставок и конфереций</t>
  </si>
  <si>
    <t>93.29.19.10.00.00.00</t>
  </si>
  <si>
    <t>Услуги по организации праздничных мероприятий</t>
  </si>
  <si>
    <t>Мерекелік және мәдени-бұқаралық іс-шаралар қызмет көрсетулер</t>
  </si>
  <si>
    <t>Услуги предоставления праздничных и культурно-массовых мероприятий</t>
  </si>
  <si>
    <t>84.21.11.14.00.00.00</t>
  </si>
  <si>
    <t>Услуги по оформлению виз, консульский сбор</t>
  </si>
  <si>
    <t>Визалық қолдауды қамтамасыз ету жөніндегі қызмет көрсетулер және консулдық алымға арналған шығыстар</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</si>
  <si>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</si>
  <si>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</si>
  <si>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49.32.12.20.00.00.00</t>
  </si>
  <si>
    <t>Услуги по аренде легковых автомобилей с водителем</t>
  </si>
  <si>
    <t> Жүргізушісімен қоса жеңіл машиналарды жалға алу жөніндегі қызметтер</t>
  </si>
  <si>
    <t>Аренда легковых автомобилей с предоставлением услуг водителя</t>
  </si>
  <si>
    <t>Автотранспортные услуги по разовым заявкам в г.г. Астана, Алматы.</t>
  </si>
  <si>
    <t>Астана, Алматы қалаларында біррретік тапсырыстар бойынша автокөліктік кызмет көрсетү</t>
  </si>
  <si>
    <t>93.11.10.22.00.00.00</t>
  </si>
  <si>
    <t>Спортзалды жалға алу (пайдалану) қызметі</t>
  </si>
  <si>
    <t>«ҚазМұнайГаз» БӨ» АҚ ОА қызметкерлері үшін футбол бойынша жаттығу ойындарына арналған жабық спортзал ұсыну жөніндегі қызметтер</t>
  </si>
  <si>
    <t>Услуги аренды (эксплуатации) спортивного зала</t>
  </si>
  <si>
    <t>Услуги по предоставлению крытого спортивного зала для тренировочных игр по  футболу для сотрудников ЦА АО "РД "КазМунайГаз"</t>
  </si>
  <si>
    <r>
      <t xml:space="preserve">Астана </t>
    </r>
    <r>
      <rPr>
        <sz val="10"/>
        <color indexed="10"/>
        <rFont val="Times New Roman"/>
        <family val="1"/>
        <charset val="204"/>
      </rPr>
      <t xml:space="preserve"> </t>
    </r>
    <r>
      <rPr>
        <sz val="10"/>
        <rFont val="Times New Roman"/>
        <family val="1"/>
        <charset val="204"/>
      </rPr>
      <t xml:space="preserve">қаласында «ҚазМұнайГаз» БӨ» әкімшілік ғимаратындағы ортке қарсы қызмет көрсету </t>
    </r>
  </si>
  <si>
    <t>г.Астана, г.Алматы</t>
  </si>
  <si>
    <t>108 У</t>
  </si>
  <si>
    <t>109 У</t>
  </si>
  <si>
    <t>110 У</t>
  </si>
  <si>
    <t>111 У</t>
  </si>
  <si>
    <t>112 У</t>
  </si>
  <si>
    <t>113 У</t>
  </si>
  <si>
    <t>114 У</t>
  </si>
  <si>
    <t>ЦПЭ</t>
  </si>
  <si>
    <t>январь, февраль 2014 года</t>
  </si>
  <si>
    <t>столбец - 11, 15</t>
  </si>
  <si>
    <t>I изменения и дополнения в План закупок товаров, работ и услуг  АО «РД «КазМунайГаз» на 2014 год</t>
  </si>
  <si>
    <t>к приказу АО "РД "КазМунайГаз" № 1/П от 06.01.2014 года</t>
  </si>
  <si>
    <t>канцелярия</t>
  </si>
  <si>
    <t>115 У</t>
  </si>
  <si>
    <t>82.99.19.21.11.00.00</t>
  </si>
  <si>
    <t xml:space="preserve">Услуги по научно-технической обработке документов </t>
  </si>
  <si>
    <t>Құжаттарды ғылыми-техникалық өңдеу жөніндегі қызмет көрсетулер</t>
  </si>
  <si>
    <t>Тұрақты, уақытша мерзімде сақталатын іс-қағаздарын жүргізуі аяқталған істерді жөнге келтіру жөніндегі кешенді жұмыстар</t>
  </si>
  <si>
    <t xml:space="preserve">Услуги по построению интегрированных архивов различного происхождения </t>
  </si>
  <si>
    <t>Әр текті ықпалдасты-рылған мұрағатын құру жөніндегі қызмет көрсетулер</t>
  </si>
  <si>
    <t>авансовый платеж - 0%, 90 % -  течении 30 рабочих дней   с момента предоставления акта выполненных работ, 10 % - в течении 30 рабочих дней после 100 % исполнения договора</t>
  </si>
  <si>
    <t>Комплекс работ по приведению в порядок завершенных делопроизводством дел постоянного, временного сроков хранения и документов по личному составу</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</si>
</sst>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quot;р.&quot;_-;\-* #,##0.00&quot;р.&quot;_-;_-* &quot;-&quot;??&quot;р.&quot;_-;_-@_-"/>
    <numFmt numFmtId="43" formatCode="_-* #,##0.00_р_._-;\-* #,##0.00_р_._-;_-* &quot;-&quot;??_р_.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_);[Red]&quot;($&quot;#,##0\)"/>
    <numFmt numFmtId="170" formatCode="\+0.0;\-0.0"/>
    <numFmt numFmtId="171" formatCode="\+0.0%;\-0.0%"/>
    <numFmt numFmtId="172" formatCode="_-* #,##0.00&quot;р.&quot;_-;\-* #,##0.00&quot;р.&quot;_-;_-* \-??&quot;р.&quot;_-;_-@_-"/>
    <numFmt numFmtId="173" formatCode="General_)"/>
    <numFmt numFmtId="174" formatCode="_-* #,##0_р_._-;\-* #,##0_р_._-;_-* \-_р_._-;_-@_-"/>
    <numFmt numFmtId="175" formatCode="_-* #,##0.00_р_._-;\-* #,##0.00_р_._-;_-* \-??_р_._-;_-@_-"/>
    <numFmt numFmtId="176" formatCode="0.0"/>
    <numFmt numFmtId="177" formatCode="_-* #,##0.00\ [$€]_-;\-* #,##0.00\ [$€]_-;_-* &quot;-&quot;??\ [$€]_-;_-@_-"/>
    <numFmt numFmtId="178" formatCode="&quot;€&quot;#,##0;[Red]\-&quot;€&quot;#,##0"/>
    <numFmt numFmtId="179" formatCode="#,##0.00_ ;[Red]\-#,##0.00\ "/>
  </numFmts>
  <fonts count="6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8"/>
      <name val="Times New Roman"/>
      <family val="1"/>
      <charset val="204"/>
    </font>
    <font>
      <b/>
      <sz val="10"/>
      <name val="Times New Roman"/>
      <family val="1"/>
      <charset val="204"/>
    </font>
    <font>
      <sz val="10"/>
      <name val="Times New Roman"/>
      <family val="1"/>
      <charset val="204"/>
    </font>
    <font>
      <sz val="10"/>
      <name val="Arial"/>
      <family val="2"/>
      <charset val="204"/>
    </font>
    <font>
      <sz val="10"/>
      <name val="Helv"/>
    </font>
    <font>
      <sz val="10"/>
      <name val="Arial"/>
      <family val="2"/>
      <charset val="204"/>
    </font>
    <font>
      <sz val="10"/>
      <name val="MS Sans Serif"/>
      <family val="2"/>
      <charset val="204"/>
    </font>
    <font>
      <sz val="12"/>
      <name val="Times New Roman"/>
      <family val="1"/>
      <charset val="204"/>
    </font>
    <font>
      <b/>
      <sz val="10"/>
      <color rgb="FFFF0000"/>
      <name val="Times New Roman"/>
      <family val="1"/>
      <charset val="204"/>
    </font>
    <font>
      <sz val="10"/>
      <name val="Arial Cyr"/>
      <family val="2"/>
      <charset val="1"/>
    </font>
    <font>
      <sz val="10"/>
      <name val="Mangal"/>
      <family val="2"/>
      <charset val="204"/>
    </font>
    <font>
      <sz val="10"/>
      <name val="Arial"/>
      <family val="2"/>
      <charset val="1"/>
    </font>
    <font>
      <sz val="8"/>
      <name val="Arial"/>
      <family val="2"/>
      <charset val="1"/>
    </font>
    <font>
      <b/>
      <u/>
      <sz val="10"/>
      <name val="Arial"/>
      <family val="2"/>
      <charset val="204"/>
    </font>
    <font>
      <i/>
      <sz val="10"/>
      <name val="Arial"/>
      <family val="2"/>
      <charset val="204"/>
    </font>
    <font>
      <b/>
      <sz val="10"/>
      <name val="Arial"/>
      <family val="2"/>
      <charset val="204"/>
    </font>
    <font>
      <sz val="1"/>
      <color indexed="8"/>
      <name val="Courier New"/>
      <family val="1"/>
      <charset val="204"/>
    </font>
    <font>
      <b/>
      <sz val="10"/>
      <color indexed="12"/>
      <name val="Arial Cyr"/>
      <family val="2"/>
      <charset val="1"/>
    </font>
    <font>
      <sz val="11"/>
      <color indexed="8"/>
      <name val="Calibri"/>
      <family val="2"/>
      <charset val="204"/>
    </font>
    <font>
      <sz val="8"/>
      <name val="Tahoma"/>
      <family val="2"/>
      <charset val="204"/>
    </font>
    <font>
      <sz val="10"/>
      <name val="Arial Cyr"/>
      <family val="2"/>
      <charset val="204"/>
    </font>
    <font>
      <b/>
      <sz val="1"/>
      <color indexed="8"/>
      <name val="Courier New"/>
      <family val="1"/>
      <charset val="204"/>
    </font>
    <font>
      <b/>
      <sz val="11"/>
      <color indexed="8"/>
      <name val="Calibri"/>
      <family val="2"/>
      <charset val="204"/>
    </font>
    <font>
      <sz val="10"/>
      <name val="Arial CE"/>
      <charset val="238"/>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8"/>
      <color indexed="56"/>
      <name val="Cambria"/>
      <family val="2"/>
      <charset val="204"/>
    </font>
    <font>
      <b/>
      <sz val="11"/>
      <color theme="1"/>
      <name val="Times New Roman"/>
      <family val="1"/>
      <charset val="204"/>
    </font>
    <font>
      <sz val="10"/>
      <name val="Arial"/>
      <family val="2"/>
      <charset val="204"/>
    </font>
    <font>
      <sz val="11"/>
      <color theme="1"/>
      <name val="Calibri"/>
      <family val="2"/>
      <scheme val="minor"/>
    </font>
    <font>
      <b/>
      <i/>
      <sz val="10"/>
      <color indexed="8"/>
      <name val="Times New Roman"/>
      <family val="1"/>
      <charset val="204"/>
    </font>
    <font>
      <sz val="10"/>
      <color rgb="FFFF0000"/>
      <name val="Times New Roman"/>
      <family val="1"/>
      <charset val="204"/>
    </font>
    <font>
      <sz val="11"/>
      <color rgb="FFFF0000"/>
      <name val="Calibri"/>
      <family val="2"/>
      <scheme val="minor"/>
    </font>
    <font>
      <sz val="10"/>
      <color indexed="8"/>
      <name val="Times New Roman"/>
      <family val="1"/>
      <charset val="204"/>
    </font>
    <font>
      <sz val="10"/>
      <color theme="1"/>
      <name val="Times New Roman"/>
      <family val="1"/>
      <charset val="204"/>
    </font>
    <font>
      <sz val="10"/>
      <color indexed="8"/>
      <name val="Arial"/>
      <family val="2"/>
      <charset val="204"/>
    </font>
    <font>
      <sz val="10"/>
      <name val="Times New Roman"/>
      <family val="1"/>
    </font>
    <font>
      <sz val="10"/>
      <name val="Calibri"/>
      <family val="2"/>
      <charset val="204"/>
    </font>
    <font>
      <sz val="10"/>
      <color indexed="10"/>
      <name val="Times New Roman"/>
      <family val="1"/>
      <charset val="204"/>
    </font>
  </fonts>
  <fills count="3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29"/>
      </patternFill>
    </fill>
    <fill>
      <patternFill patternType="solid">
        <fgColor indexed="45"/>
      </patternFill>
    </fill>
    <fill>
      <patternFill patternType="solid">
        <fgColor indexed="44"/>
      </patternFill>
    </fill>
    <fill>
      <patternFill patternType="solid">
        <fgColor indexed="42"/>
      </patternFill>
    </fill>
    <fill>
      <patternFill patternType="solid">
        <fgColor indexed="46"/>
      </patternFill>
    </fill>
    <fill>
      <patternFill patternType="solid">
        <fgColor indexed="27"/>
      </patternFill>
    </fill>
    <fill>
      <patternFill patternType="solid">
        <fgColor indexed="26"/>
      </patternFill>
    </fill>
    <fill>
      <patternFill patternType="solid">
        <fgColor indexed="4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2"/>
        <bgColor indexed="41"/>
      </patternFill>
    </fill>
    <fill>
      <patternFill patternType="lightGray">
        <fgColor indexed="22"/>
        <bgColor indexed="9"/>
      </patternFill>
    </fill>
    <fill>
      <patternFill patternType="solid">
        <fgColor indexed="9"/>
        <bgColor indexed="26"/>
      </patternFill>
    </fill>
    <fill>
      <patternFill patternType="lightGray">
        <fgColor indexed="9"/>
        <bgColor indexed="9"/>
      </patternFill>
    </fill>
    <fill>
      <patternFill patternType="solid">
        <fgColor indexed="31"/>
        <bgColor indexed="41"/>
      </patternFill>
    </fill>
    <fill>
      <patternFill patternType="mediumGray">
        <fgColor indexed="9"/>
        <bgColor indexed="44"/>
      </patternFill>
    </fill>
    <fill>
      <patternFill patternType="solid">
        <fgColor indexed="22"/>
        <bgColor indexed="44"/>
      </patternFill>
    </fill>
    <fill>
      <patternFill patternType="darkUp">
        <fgColor indexed="9"/>
        <bgColor indexed="22"/>
      </patternFill>
    </fill>
    <fill>
      <patternFill patternType="solid">
        <fgColor indexed="26"/>
        <bgColor indexed="9"/>
      </patternFill>
    </fill>
    <fill>
      <patternFill patternType="lightGray">
        <fgColor indexed="43"/>
        <bgColor indexed="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41"/>
      </patternFill>
    </fill>
    <fill>
      <patternFill patternType="solid">
        <fgColor indexed="55"/>
      </patternFill>
    </fill>
    <fill>
      <patternFill patternType="solid">
        <fgColor indexed="43"/>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style="double">
        <color indexed="8"/>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style="hair">
        <color indexed="8"/>
      </left>
      <right/>
      <top style="hair">
        <color indexed="8"/>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269">
    <xf numFmtId="0" fontId="0" fillId="0" borderId="0"/>
    <xf numFmtId="0" fontId="14" fillId="0" borderId="0"/>
    <xf numFmtId="0" fontId="18" fillId="0" borderId="0"/>
    <xf numFmtId="0" fontId="19" fillId="0" borderId="0"/>
    <xf numFmtId="0" fontId="14" fillId="0" borderId="0"/>
    <xf numFmtId="0" fontId="18" fillId="0" borderId="0"/>
    <xf numFmtId="0" fontId="20" fillId="0" borderId="0"/>
    <xf numFmtId="0" fontId="13" fillId="0" borderId="0"/>
    <xf numFmtId="0" fontId="18" fillId="0" borderId="0"/>
    <xf numFmtId="168" fontId="20"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21" fillId="0" borderId="0"/>
    <xf numFmtId="0" fontId="14" fillId="0" borderId="0"/>
    <xf numFmtId="0" fontId="14" fillId="0" borderId="0"/>
    <xf numFmtId="0" fontId="14" fillId="0" borderId="0"/>
    <xf numFmtId="0" fontId="14" fillId="0" borderId="0"/>
    <xf numFmtId="0" fontId="18" fillId="0" borderId="0"/>
    <xf numFmtId="0" fontId="20" fillId="0" borderId="0"/>
    <xf numFmtId="0" fontId="19" fillId="0" borderId="0"/>
    <xf numFmtId="0" fontId="19" fillId="0" borderId="0"/>
    <xf numFmtId="0" fontId="12" fillId="0" borderId="0"/>
    <xf numFmtId="0" fontId="18" fillId="0" borderId="0"/>
    <xf numFmtId="44" fontId="14" fillId="0" borderId="0" applyFont="0" applyFill="0" applyBorder="0" applyAlignment="0" applyProtection="0"/>
    <xf numFmtId="43" fontId="14" fillId="0" borderId="0" applyFont="0" applyFill="0" applyBorder="0" applyAlignment="0" applyProtection="0"/>
    <xf numFmtId="0" fontId="18" fillId="0" borderId="0"/>
    <xf numFmtId="0" fontId="18" fillId="0" borderId="0"/>
    <xf numFmtId="0" fontId="18" fillId="0" borderId="0"/>
    <xf numFmtId="0" fontId="18" fillId="0" borderId="0"/>
    <xf numFmtId="0" fontId="19" fillId="0" borderId="0"/>
    <xf numFmtId="0" fontId="18" fillId="0" borderId="0"/>
    <xf numFmtId="0" fontId="24" fillId="0" borderId="0"/>
    <xf numFmtId="172" fontId="31" fillId="0" borderId="0">
      <protection locked="0"/>
    </xf>
    <xf numFmtId="172" fontId="31" fillId="0" borderId="0">
      <protection locked="0"/>
    </xf>
    <xf numFmtId="172" fontId="31" fillId="0" borderId="0">
      <protection locked="0"/>
    </xf>
    <xf numFmtId="0" fontId="36" fillId="0" borderId="0">
      <protection locked="0"/>
    </xf>
    <xf numFmtId="0" fontId="36" fillId="0" borderId="0">
      <protection locked="0"/>
    </xf>
    <xf numFmtId="0" fontId="31" fillId="0" borderId="3">
      <protection locked="0"/>
    </xf>
    <xf numFmtId="176" fontId="21" fillId="0" borderId="4" applyFont="0" applyFill="0" applyBorder="0" applyAlignment="0" applyProtection="0">
      <alignment horizontal="center"/>
    </xf>
    <xf numFmtId="0" fontId="33" fillId="3" borderId="0" applyNumberFormat="0" applyBorder="0" applyAlignment="0" applyProtection="0"/>
    <xf numFmtId="0" fontId="33" fillId="5"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2" fontId="21" fillId="0" borderId="0" applyFont="0" applyFill="0" applyBorder="0" applyAlignment="0" applyProtection="0"/>
    <xf numFmtId="0" fontId="33" fillId="6" borderId="0" applyNumberFormat="0" applyBorder="0" applyAlignment="0" applyProtection="0"/>
    <xf numFmtId="0" fontId="33" fillId="4" borderId="0" applyNumberFormat="0" applyBorder="0" applyAlignment="0" applyProtection="0"/>
    <xf numFmtId="0" fontId="33" fillId="12" borderId="0" applyNumberFormat="0" applyBorder="0" applyAlignment="0" applyProtection="0"/>
    <xf numFmtId="0" fontId="33" fillId="8" borderId="0" applyNumberFormat="0" applyBorder="0" applyAlignment="0" applyProtection="0"/>
    <xf numFmtId="0" fontId="33" fillId="6" borderId="0" applyNumberFormat="0" applyBorder="0" applyAlignment="0" applyProtection="0"/>
    <xf numFmtId="0" fontId="33" fillId="14" borderId="0" applyNumberFormat="0" applyBorder="0" applyAlignment="0" applyProtection="0"/>
    <xf numFmtId="0" fontId="39" fillId="15" borderId="0" applyNumberFormat="0" applyBorder="0" applyAlignment="0" applyProtection="0"/>
    <xf numFmtId="0" fontId="39" fillId="4" borderId="0" applyNumberFormat="0" applyBorder="0" applyAlignment="0" applyProtection="0"/>
    <xf numFmtId="0" fontId="39" fillId="12"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169" fontId="25" fillId="0" borderId="0" applyFill="0" applyBorder="0" applyAlignment="0" applyProtection="0"/>
    <xf numFmtId="164" fontId="38" fillId="0" borderId="0" applyFont="0" applyFill="0" applyBorder="0" applyAlignment="0" applyProtection="0"/>
    <xf numFmtId="165" fontId="38" fillId="0" borderId="0" applyFont="0" applyFill="0" applyBorder="0" applyAlignment="0" applyProtection="0"/>
    <xf numFmtId="177" fontId="38" fillId="0" borderId="0" applyFont="0" applyFill="0" applyBorder="0" applyAlignment="0" applyProtection="0"/>
    <xf numFmtId="43" fontId="14" fillId="0" borderId="0" applyFont="0" applyFill="0" applyBorder="0" applyAlignment="0" applyProtection="0"/>
    <xf numFmtId="166" fontId="38" fillId="0" borderId="0" applyFont="0" applyFill="0" applyBorder="0" applyAlignment="0" applyProtection="0"/>
    <xf numFmtId="167" fontId="38" fillId="0" borderId="0" applyFont="0" applyFill="0" applyBorder="0" applyAlignment="0" applyProtection="0"/>
    <xf numFmtId="14" fontId="17" fillId="0" borderId="0" applyFont="0" applyFill="0" applyBorder="0" applyAlignment="0" applyProtection="0"/>
    <xf numFmtId="168" fontId="38" fillId="0" borderId="0" applyFont="0" applyFill="0" applyBorder="0" applyAlignment="0" applyProtection="0"/>
    <xf numFmtId="0" fontId="26" fillId="0" borderId="0"/>
    <xf numFmtId="0" fontId="18" fillId="0" borderId="0"/>
    <xf numFmtId="0" fontId="14" fillId="0" borderId="0"/>
    <xf numFmtId="0" fontId="14" fillId="0" borderId="0"/>
    <xf numFmtId="0" fontId="18" fillId="0" borderId="0"/>
    <xf numFmtId="0" fontId="27" fillId="0" borderId="0"/>
    <xf numFmtId="170" fontId="26" fillId="0" borderId="0"/>
    <xf numFmtId="171" fontId="26" fillId="0" borderId="0"/>
    <xf numFmtId="0" fontId="27" fillId="0" borderId="0" applyNumberFormat="0">
      <alignment horizontal="left"/>
    </xf>
    <xf numFmtId="40" fontId="18" fillId="19" borderId="5"/>
    <xf numFmtId="40" fontId="18" fillId="20" borderId="1"/>
    <xf numFmtId="40" fontId="18" fillId="21" borderId="5"/>
    <xf numFmtId="40" fontId="18" fillId="22" borderId="1"/>
    <xf numFmtId="49" fontId="28" fillId="23" borderId="6">
      <alignment horizontal="center"/>
    </xf>
    <xf numFmtId="49" fontId="28" fillId="24" borderId="6">
      <alignment horizontal="center"/>
    </xf>
    <xf numFmtId="49" fontId="18" fillId="23" borderId="6">
      <alignment horizontal="center"/>
    </xf>
    <xf numFmtId="49" fontId="18" fillId="24" borderId="6">
      <alignment horizontal="center"/>
    </xf>
    <xf numFmtId="49" fontId="29" fillId="0" borderId="0"/>
    <xf numFmtId="0" fontId="18" fillId="25" borderId="5"/>
    <xf numFmtId="0" fontId="18" fillId="26" borderId="1"/>
    <xf numFmtId="39" fontId="18" fillId="19" borderId="5"/>
    <xf numFmtId="40" fontId="18" fillId="20" borderId="1"/>
    <xf numFmtId="39" fontId="18" fillId="20" borderId="1"/>
    <xf numFmtId="40" fontId="18" fillId="21" borderId="5"/>
    <xf numFmtId="40" fontId="18" fillId="21" borderId="5"/>
    <xf numFmtId="40" fontId="18" fillId="22" borderId="1"/>
    <xf numFmtId="40" fontId="18" fillId="22" borderId="1"/>
    <xf numFmtId="49" fontId="28" fillId="23" borderId="6">
      <alignment vertical="center"/>
    </xf>
    <xf numFmtId="49" fontId="28" fillId="24" borderId="6">
      <alignment vertical="center"/>
    </xf>
    <xf numFmtId="49" fontId="29" fillId="23" borderId="6">
      <alignment vertical="center"/>
    </xf>
    <xf numFmtId="49" fontId="29" fillId="24" borderId="6">
      <alignment vertical="center"/>
    </xf>
    <xf numFmtId="49" fontId="18" fillId="0" borderId="0">
      <alignment horizontal="right"/>
    </xf>
    <xf numFmtId="49" fontId="30" fillId="0" borderId="1">
      <alignment horizontal="right"/>
    </xf>
    <xf numFmtId="49" fontId="30" fillId="0" borderId="5">
      <alignment horizontal="right"/>
    </xf>
    <xf numFmtId="39" fontId="18" fillId="27" borderId="5"/>
    <xf numFmtId="40" fontId="18" fillId="28" borderId="1"/>
    <xf numFmtId="0" fontId="21" fillId="0" borderId="0"/>
    <xf numFmtId="0" fontId="39"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32" borderId="0" applyNumberFormat="0" applyBorder="0" applyAlignment="0" applyProtection="0"/>
    <xf numFmtId="173" fontId="24" fillId="0" borderId="7">
      <protection locked="0"/>
    </xf>
    <xf numFmtId="0" fontId="40" fillId="11" borderId="8" applyNumberFormat="0" applyAlignment="0" applyProtection="0"/>
    <xf numFmtId="0" fontId="41" fillId="13" borderId="9" applyNumberFormat="0" applyAlignment="0" applyProtection="0"/>
    <xf numFmtId="0" fontId="42" fillId="13" borderId="8" applyNumberFormat="0" applyAlignment="0" applyProtection="0"/>
    <xf numFmtId="167" fontId="18" fillId="0" borderId="0" applyFont="0" applyFill="0" applyBorder="0" applyAlignment="0" applyProtection="0"/>
    <xf numFmtId="44" fontId="14" fillId="0" borderId="0" applyFont="0" applyFill="0" applyBorder="0" applyAlignment="0" applyProtection="0"/>
    <xf numFmtId="167" fontId="18" fillId="0" borderId="0" applyFont="0" applyFill="0" applyBorder="0" applyAlignment="0" applyProtection="0"/>
    <xf numFmtId="44" fontId="11" fillId="0" borderId="0" applyFont="0" applyFill="0" applyBorder="0" applyAlignment="0" applyProtection="0"/>
    <xf numFmtId="0" fontId="50" fillId="0" borderId="10"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52" fillId="0" borderId="0" applyNumberFormat="0" applyFill="0" applyBorder="0" applyAlignment="0" applyProtection="0"/>
    <xf numFmtId="173" fontId="32" fillId="33" borderId="7"/>
    <xf numFmtId="0" fontId="37" fillId="0" borderId="13" applyNumberFormat="0" applyFill="0" applyAlignment="0" applyProtection="0"/>
    <xf numFmtId="0" fontId="18" fillId="0" borderId="0"/>
    <xf numFmtId="0" fontId="43" fillId="34" borderId="14" applyNumberFormat="0" applyAlignment="0" applyProtection="0"/>
    <xf numFmtId="0" fontId="53" fillId="0" borderId="0" applyNumberFormat="0" applyFill="0" applyBorder="0" applyAlignment="0" applyProtection="0"/>
    <xf numFmtId="0" fontId="44" fillId="35" borderId="0" applyNumberFormat="0" applyBorder="0" applyAlignment="0" applyProtection="0"/>
    <xf numFmtId="0" fontId="33" fillId="0" borderId="0"/>
    <xf numFmtId="0" fontId="33" fillId="0" borderId="0"/>
    <xf numFmtId="0" fontId="18" fillId="0" borderId="0"/>
    <xf numFmtId="0" fontId="34" fillId="0" borderId="0"/>
    <xf numFmtId="0" fontId="33" fillId="0" borderId="0"/>
    <xf numFmtId="0" fontId="18" fillId="0" borderId="0"/>
    <xf numFmtId="0" fontId="11" fillId="0" borderId="0"/>
    <xf numFmtId="0" fontId="18" fillId="0" borderId="0"/>
    <xf numFmtId="0" fontId="21" fillId="0" borderId="0"/>
    <xf numFmtId="0" fontId="35" fillId="0" borderId="0"/>
    <xf numFmtId="0" fontId="18" fillId="0" borderId="0"/>
    <xf numFmtId="0" fontId="35" fillId="0" borderId="0"/>
    <xf numFmtId="0" fontId="14" fillId="0" borderId="0"/>
    <xf numFmtId="0" fontId="22" fillId="0" borderId="0"/>
    <xf numFmtId="0" fontId="34" fillId="0" borderId="0"/>
    <xf numFmtId="0" fontId="22"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18" fillId="0" borderId="0"/>
    <xf numFmtId="0" fontId="14" fillId="0" borderId="0"/>
    <xf numFmtId="0" fontId="24" fillId="0" borderId="0"/>
    <xf numFmtId="0" fontId="18" fillId="0" borderId="0"/>
    <xf numFmtId="0" fontId="33" fillId="0" borderId="0"/>
    <xf numFmtId="0" fontId="33" fillId="0" borderId="0"/>
    <xf numFmtId="0" fontId="18" fillId="0" borderId="0"/>
    <xf numFmtId="0" fontId="18" fillId="0" borderId="0"/>
    <xf numFmtId="0" fontId="33" fillId="0" borderId="0"/>
    <xf numFmtId="0" fontId="33" fillId="0" borderId="0"/>
    <xf numFmtId="0" fontId="33" fillId="0" borderId="0"/>
    <xf numFmtId="0" fontId="33" fillId="0" borderId="0"/>
    <xf numFmtId="0" fontId="18" fillId="0" borderId="0"/>
    <xf numFmtId="0" fontId="45" fillId="5" borderId="0" applyNumberFormat="0" applyBorder="0" applyAlignment="0" applyProtection="0"/>
    <xf numFmtId="0" fontId="46" fillId="0" borderId="0" applyNumberFormat="0" applyFill="0" applyBorder="0" applyAlignment="0" applyProtection="0"/>
    <xf numFmtId="0" fontId="18" fillId="10" borderId="15" applyNumberFormat="0" applyFont="0" applyAlignment="0" applyProtection="0"/>
    <xf numFmtId="9" fontId="25" fillId="0" borderId="0" applyFill="0" applyBorder="0" applyAlignment="0" applyProtection="0"/>
    <xf numFmtId="0" fontId="47" fillId="0" borderId="16" applyNumberFormat="0" applyFill="0" applyAlignment="0" applyProtection="0"/>
    <xf numFmtId="0" fontId="26" fillId="0" borderId="0"/>
    <xf numFmtId="0" fontId="24" fillId="0" borderId="0">
      <alignment vertical="top" wrapText="1"/>
    </xf>
    <xf numFmtId="0" fontId="48" fillId="0" borderId="0" applyNumberFormat="0" applyFill="0" applyBorder="0" applyAlignment="0" applyProtection="0"/>
    <xf numFmtId="174" fontId="25" fillId="0" borderId="0" applyFill="0" applyBorder="0" applyAlignment="0" applyProtection="0"/>
    <xf numFmtId="175" fontId="25" fillId="0" borderId="0" applyFill="0" applyBorder="0" applyAlignment="0" applyProtection="0"/>
    <xf numFmtId="43" fontId="14" fillId="0" borderId="0" applyFont="0" applyFill="0" applyBorder="0" applyAlignment="0" applyProtection="0"/>
    <xf numFmtId="168" fontId="18" fillId="0" borderId="0" applyFont="0" applyFill="0" applyBorder="0" applyAlignment="0" applyProtection="0"/>
    <xf numFmtId="175" fontId="25" fillId="0" borderId="0" applyFill="0" applyBorder="0" applyAlignment="0" applyProtection="0"/>
    <xf numFmtId="17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49" fillId="7" borderId="0" applyNumberFormat="0" applyBorder="0" applyAlignment="0" applyProtection="0"/>
    <xf numFmtId="172" fontId="31" fillId="0" borderId="0">
      <protection locked="0"/>
    </xf>
    <xf numFmtId="0" fontId="10" fillId="0" borderId="0"/>
    <xf numFmtId="0" fontId="18" fillId="0" borderId="0"/>
    <xf numFmtId="0" fontId="9" fillId="0" borderId="0"/>
    <xf numFmtId="0" fontId="9" fillId="0" borderId="0"/>
    <xf numFmtId="44" fontId="9" fillId="0" borderId="0" applyFont="0" applyFill="0" applyBorder="0" applyAlignment="0" applyProtection="0"/>
    <xf numFmtId="0" fontId="9" fillId="0" borderId="0"/>
    <xf numFmtId="44" fontId="8" fillId="0" borderId="0" applyFont="0" applyFill="0" applyBorder="0" applyAlignment="0" applyProtection="0"/>
    <xf numFmtId="0" fontId="8" fillId="0" borderId="0"/>
    <xf numFmtId="0" fontId="55" fillId="0" borderId="0"/>
    <xf numFmtId="0" fontId="7" fillId="0" borderId="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55" fillId="0" borderId="0"/>
    <xf numFmtId="0" fontId="18" fillId="0" borderId="0"/>
    <xf numFmtId="44" fontId="6" fillId="0" borderId="0" applyFont="0" applyFill="0" applyBorder="0" applyAlignment="0" applyProtection="0"/>
    <xf numFmtId="0" fontId="6" fillId="0" borderId="0"/>
    <xf numFmtId="175" fontId="25" fillId="0" borderId="0" applyFill="0" applyBorder="0" applyAlignment="0" applyProtection="0"/>
    <xf numFmtId="0" fontId="55" fillId="0" borderId="0"/>
    <xf numFmtId="0" fontId="5" fillId="0" borderId="0"/>
    <xf numFmtId="0" fontId="5" fillId="0" borderId="0"/>
    <xf numFmtId="0" fontId="5" fillId="0" borderId="0"/>
    <xf numFmtId="0" fontId="4" fillId="0" borderId="0"/>
    <xf numFmtId="0" fontId="4" fillId="0" borderId="0"/>
    <xf numFmtId="44"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18"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18" fillId="0" borderId="0"/>
    <xf numFmtId="0" fontId="18" fillId="0" borderId="0"/>
    <xf numFmtId="0" fontId="2" fillId="0" borderId="0"/>
    <xf numFmtId="0" fontId="2" fillId="0" borderId="0"/>
    <xf numFmtId="0" fontId="2" fillId="0" borderId="0"/>
    <xf numFmtId="0" fontId="2" fillId="0" borderId="0"/>
    <xf numFmtId="168" fontId="18" fillId="0" borderId="0" applyFont="0" applyFill="0" applyBorder="0" applyAlignment="0" applyProtection="0"/>
    <xf numFmtId="43" fontId="2" fillId="0" borderId="0" applyFont="0" applyFill="0" applyBorder="0" applyAlignment="0" applyProtection="0"/>
    <xf numFmtId="0" fontId="56" fillId="0" borderId="0"/>
    <xf numFmtId="0" fontId="2" fillId="0" borderId="0"/>
    <xf numFmtId="0" fontId="21" fillId="0" borderId="0"/>
    <xf numFmtId="44" fontId="14" fillId="0" borderId="0" applyFont="0" applyFill="0" applyBorder="0" applyAlignment="0" applyProtection="0"/>
    <xf numFmtId="43" fontId="14"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9" fillId="0" borderId="0"/>
    <xf numFmtId="0" fontId="62" fillId="0" borderId="0"/>
  </cellStyleXfs>
  <cellXfs count="105">
    <xf numFmtId="0" fontId="0" fillId="0" borderId="0" xfId="0"/>
    <xf numFmtId="0" fontId="16" fillId="0" borderId="1" xfId="1" applyFont="1" applyFill="1" applyBorder="1" applyAlignment="1">
      <alignment horizontal="center" vertical="center" wrapText="1"/>
    </xf>
    <xf numFmtId="0" fontId="17" fillId="0" borderId="1" xfId="2" applyFont="1" applyFill="1" applyBorder="1" applyAlignment="1">
      <alignment horizontal="center" vertical="center" wrapText="1"/>
    </xf>
    <xf numFmtId="0" fontId="17" fillId="0" borderId="1" xfId="0" applyFont="1" applyBorder="1" applyAlignment="1">
      <alignment horizontal="center" vertical="center" wrapText="1"/>
    </xf>
    <xf numFmtId="49" fontId="16" fillId="0" borderId="1" xfId="1" applyNumberFormat="1" applyFont="1" applyFill="1" applyBorder="1" applyAlignment="1">
      <alignment horizontal="center" vertical="center" wrapText="1"/>
    </xf>
    <xf numFmtId="0" fontId="16" fillId="0" borderId="1" xfId="1" applyFont="1" applyFill="1" applyBorder="1" applyAlignment="1">
      <alignment vertical="center" wrapText="1"/>
    </xf>
    <xf numFmtId="4" fontId="16" fillId="0" borderId="1" xfId="1"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14" fontId="16" fillId="0" borderId="1" xfId="1" applyNumberFormat="1" applyFont="1" applyFill="1" applyBorder="1" applyAlignment="1">
      <alignment horizontal="left" vertical="center"/>
    </xf>
    <xf numFmtId="14" fontId="15" fillId="0" borderId="0" xfId="1" applyNumberFormat="1" applyFont="1" applyFill="1" applyBorder="1" applyAlignment="1">
      <alignment horizontal="center" vertical="center" wrapText="1"/>
    </xf>
    <xf numFmtId="0" fontId="17" fillId="0" borderId="1" xfId="14" applyFont="1" applyBorder="1" applyAlignment="1">
      <alignment horizontal="center" vertical="center" wrapText="1"/>
    </xf>
    <xf numFmtId="0" fontId="17" fillId="0" borderId="1" xfId="17" applyFont="1" applyFill="1" applyBorder="1" applyAlignment="1">
      <alignment horizontal="center" vertical="center" wrapText="1"/>
    </xf>
    <xf numFmtId="0" fontId="17" fillId="2" borderId="1" xfId="17" applyFont="1" applyFill="1" applyBorder="1" applyAlignment="1">
      <alignment horizontal="center" vertical="center" wrapText="1"/>
    </xf>
    <xf numFmtId="0" fontId="17" fillId="2" borderId="2" xfId="14" applyFont="1" applyFill="1" applyBorder="1" applyAlignment="1">
      <alignment horizontal="center" vertical="center" wrapText="1"/>
    </xf>
    <xf numFmtId="0" fontId="17" fillId="0" borderId="1" xfId="14" applyFont="1" applyBorder="1" applyAlignment="1">
      <alignment horizontal="center" vertical="center"/>
    </xf>
    <xf numFmtId="0" fontId="17" fillId="0" borderId="1" xfId="17" applyFont="1" applyBorder="1" applyAlignment="1">
      <alignment horizontal="center" vertical="center" wrapText="1"/>
    </xf>
    <xf numFmtId="0" fontId="17" fillId="0" borderId="1" xfId="14" applyFont="1" applyBorder="1" applyAlignment="1">
      <alignment horizontal="center"/>
    </xf>
    <xf numFmtId="0" fontId="18" fillId="0" borderId="1" xfId="17" applyFont="1" applyFill="1" applyBorder="1" applyAlignment="1">
      <alignment horizontal="center" vertical="center" wrapText="1"/>
    </xf>
    <xf numFmtId="0" fontId="17" fillId="0" borderId="2" xfId="14" applyFont="1" applyBorder="1" applyAlignment="1">
      <alignment horizontal="center"/>
    </xf>
    <xf numFmtId="0" fontId="17" fillId="0" borderId="1" xfId="14" applyFont="1" applyBorder="1"/>
    <xf numFmtId="14" fontId="23" fillId="0" borderId="1" xfId="1" applyNumberFormat="1" applyFont="1" applyFill="1" applyBorder="1" applyAlignment="1">
      <alignment horizontal="left" vertical="center"/>
    </xf>
    <xf numFmtId="4" fontId="23" fillId="0" borderId="1" xfId="14" applyNumberFormat="1" applyFont="1" applyBorder="1" applyAlignment="1">
      <alignment horizontal="center" vertical="center"/>
    </xf>
    <xf numFmtId="4" fontId="0" fillId="0" borderId="0" xfId="0" applyNumberFormat="1"/>
    <xf numFmtId="0" fontId="54" fillId="0" borderId="0" xfId="0" applyFont="1"/>
    <xf numFmtId="0" fontId="17" fillId="0" borderId="1" xfId="14" applyFont="1" applyBorder="1" applyAlignment="1">
      <alignment horizontal="center" vertical="center" wrapText="1"/>
    </xf>
    <xf numFmtId="0" fontId="17" fillId="2" borderId="1" xfId="17" applyFont="1" applyFill="1" applyBorder="1" applyAlignment="1">
      <alignment horizontal="center" vertical="center" wrapText="1"/>
    </xf>
    <xf numFmtId="0" fontId="17" fillId="0" borderId="1" xfId="14" applyFont="1" applyBorder="1" applyAlignment="1">
      <alignment horizontal="center" vertical="center"/>
    </xf>
    <xf numFmtId="0" fontId="17" fillId="0" borderId="1" xfId="17" applyFont="1" applyFill="1" applyBorder="1" applyAlignment="1">
      <alignment horizontal="center" vertical="center" wrapText="1"/>
    </xf>
    <xf numFmtId="0" fontId="17" fillId="0" borderId="1" xfId="17" applyFont="1" applyBorder="1" applyAlignment="1">
      <alignment horizontal="center" vertical="center" wrapText="1"/>
    </xf>
    <xf numFmtId="0" fontId="17" fillId="0" borderId="1" xfId="14" applyFont="1" applyBorder="1" applyAlignment="1">
      <alignment horizontal="center"/>
    </xf>
    <xf numFmtId="0" fontId="18" fillId="0" borderId="1" xfId="17" applyFont="1" applyFill="1" applyBorder="1" applyAlignment="1">
      <alignment horizontal="center" vertical="center" wrapText="1"/>
    </xf>
    <xf numFmtId="0" fontId="17" fillId="0" borderId="1" xfId="14" applyFont="1" applyBorder="1"/>
    <xf numFmtId="4" fontId="16" fillId="0" borderId="1" xfId="14" applyNumberFormat="1" applyFont="1" applyBorder="1" applyAlignment="1">
      <alignment horizontal="center" vertical="center"/>
    </xf>
    <xf numFmtId="0" fontId="17" fillId="0" borderId="1" xfId="2" applyFont="1" applyFill="1" applyBorder="1" applyAlignment="1">
      <alignment horizontal="center" vertical="center" wrapText="1"/>
    </xf>
    <xf numFmtId="0" fontId="17" fillId="2" borderId="2" xfId="14" applyFont="1" applyFill="1" applyBorder="1" applyAlignment="1">
      <alignment horizontal="center" vertical="center" wrapText="1"/>
    </xf>
    <xf numFmtId="0" fontId="57" fillId="0" borderId="18" xfId="13" applyFont="1" applyBorder="1" applyAlignment="1">
      <alignment horizontal="center" vertical="top" wrapText="1"/>
    </xf>
    <xf numFmtId="0" fontId="57" fillId="0" borderId="19" xfId="13" applyFont="1" applyBorder="1" applyAlignment="1">
      <alignment horizontal="center" vertical="top" wrapText="1"/>
    </xf>
    <xf numFmtId="0" fontId="17" fillId="2" borderId="1" xfId="14" applyFont="1" applyFill="1" applyBorder="1" applyAlignment="1">
      <alignment horizontal="center" vertical="center" wrapText="1"/>
    </xf>
    <xf numFmtId="0" fontId="58" fillId="2" borderId="1" xfId="20" applyNumberFormat="1" applyFont="1" applyFill="1" applyBorder="1" applyAlignment="1">
      <alignment horizontal="center" vertical="center" wrapText="1"/>
    </xf>
    <xf numFmtId="49" fontId="58" fillId="2" borderId="1" xfId="267" applyNumberFormat="1" applyFont="1" applyFill="1" applyBorder="1" applyAlignment="1">
      <alignment horizontal="center" vertical="center" wrapText="1"/>
    </xf>
    <xf numFmtId="0" fontId="58" fillId="2" borderId="1" xfId="267" applyFont="1" applyFill="1" applyBorder="1" applyAlignment="1">
      <alignment horizontal="center" vertical="center" wrapText="1"/>
    </xf>
    <xf numFmtId="0" fontId="58" fillId="2" borderId="1" xfId="0" applyFont="1" applyFill="1" applyBorder="1" applyAlignment="1">
      <alignment horizontal="center" vertical="center" wrapText="1"/>
    </xf>
    <xf numFmtId="0" fontId="58" fillId="2" borderId="1" xfId="14" applyFont="1" applyFill="1" applyBorder="1" applyAlignment="1">
      <alignment horizontal="center" vertical="center" wrapText="1"/>
    </xf>
    <xf numFmtId="0" fontId="58" fillId="2" borderId="1" xfId="20" applyFont="1" applyFill="1" applyBorder="1" applyAlignment="1">
      <alignment horizontal="center" vertical="center" wrapText="1"/>
    </xf>
    <xf numFmtId="0" fontId="58" fillId="0" borderId="1" xfId="20" applyFont="1" applyFill="1" applyBorder="1" applyAlignment="1">
      <alignment horizontal="center" vertical="center" wrapText="1"/>
    </xf>
    <xf numFmtId="0" fontId="58" fillId="2" borderId="1" xfId="2" applyFont="1" applyFill="1" applyBorder="1" applyAlignment="1">
      <alignment horizontal="center" vertical="center" wrapText="1"/>
    </xf>
    <xf numFmtId="3" fontId="58" fillId="2" borderId="1" xfId="14" applyNumberFormat="1" applyFont="1" applyFill="1" applyBorder="1" applyAlignment="1">
      <alignment horizontal="center" vertical="center" wrapText="1"/>
    </xf>
    <xf numFmtId="0" fontId="58" fillId="2" borderId="1" xfId="14" applyNumberFormat="1" applyFont="1" applyFill="1" applyBorder="1" applyAlignment="1">
      <alignment horizontal="center" vertical="center" wrapText="1"/>
    </xf>
    <xf numFmtId="0" fontId="58" fillId="0" borderId="1" xfId="14" applyFont="1" applyBorder="1"/>
    <xf numFmtId="3" fontId="23" fillId="2" borderId="1" xfId="14" applyNumberFormat="1" applyFont="1" applyFill="1" applyBorder="1" applyAlignment="1">
      <alignment horizontal="center" vertical="center"/>
    </xf>
    <xf numFmtId="0" fontId="58" fillId="2" borderId="2" xfId="14" applyFont="1" applyFill="1" applyBorder="1" applyAlignment="1">
      <alignment horizontal="center" vertical="center" wrapText="1"/>
    </xf>
    <xf numFmtId="0" fontId="58" fillId="0" borderId="1" xfId="14" applyFont="1" applyBorder="1" applyAlignment="1">
      <alignment horizontal="center" vertical="center" wrapText="1"/>
    </xf>
    <xf numFmtId="3" fontId="59" fillId="0" borderId="0" xfId="0" applyNumberFormat="1" applyFont="1"/>
    <xf numFmtId="0" fontId="17" fillId="2" borderId="1" xfId="21" applyFont="1" applyFill="1" applyBorder="1" applyAlignment="1">
      <alignment horizontal="center" vertical="center" wrapText="1"/>
    </xf>
    <xf numFmtId="0" fontId="17" fillId="2" borderId="1" xfId="14" applyFont="1" applyFill="1" applyBorder="1" applyAlignment="1">
      <alignment horizontal="center" vertical="center"/>
    </xf>
    <xf numFmtId="0" fontId="58" fillId="0" borderId="1" xfId="2" applyFont="1" applyFill="1" applyBorder="1" applyAlignment="1">
      <alignment horizontal="center" vertical="center" wrapText="1"/>
    </xf>
    <xf numFmtId="0" fontId="58" fillId="2" borderId="2" xfId="0" applyFont="1" applyFill="1" applyBorder="1" applyAlignment="1">
      <alignment horizontal="center" vertical="center" wrapText="1"/>
    </xf>
    <xf numFmtId="3" fontId="17" fillId="0" borderId="1" xfId="14" applyNumberFormat="1" applyFont="1" applyFill="1" applyBorder="1" applyAlignment="1">
      <alignment horizontal="center" vertical="center" wrapText="1"/>
    </xf>
    <xf numFmtId="3" fontId="58" fillId="0" borderId="1" xfId="14" applyNumberFormat="1" applyFont="1" applyFill="1" applyBorder="1" applyAlignment="1">
      <alignment horizontal="center" vertical="center" wrapText="1"/>
    </xf>
    <xf numFmtId="0" fontId="61" fillId="0" borderId="1" xfId="0" applyFont="1" applyBorder="1" applyAlignment="1">
      <alignment horizontal="center" vertical="center"/>
    </xf>
    <xf numFmtId="0" fontId="17" fillId="0" borderId="1" xfId="14" applyFont="1" applyFill="1" applyBorder="1" applyAlignment="1">
      <alignment horizontal="center" vertical="center" wrapText="1"/>
    </xf>
    <xf numFmtId="49" fontId="60" fillId="0" borderId="1" xfId="268" applyNumberFormat="1" applyFont="1" applyFill="1" applyBorder="1" applyAlignment="1">
      <alignment horizontal="center" vertical="center" wrapText="1"/>
    </xf>
    <xf numFmtId="0" fontId="17" fillId="0" borderId="1" xfId="15" applyFont="1" applyFill="1" applyBorder="1" applyAlignment="1">
      <alignment horizontal="center" vertical="center" wrapText="1"/>
    </xf>
    <xf numFmtId="0" fontId="17" fillId="0" borderId="1" xfId="14" applyFont="1" applyFill="1" applyBorder="1" applyAlignment="1">
      <alignment horizontal="center" vertical="center"/>
    </xf>
    <xf numFmtId="0" fontId="17" fillId="0" borderId="1" xfId="0" applyFont="1" applyFill="1" applyBorder="1" applyAlignment="1">
      <alignment horizontal="center" vertical="center" wrapText="1"/>
    </xf>
    <xf numFmtId="0" fontId="17" fillId="36" borderId="1" xfId="0" applyFont="1" applyFill="1" applyBorder="1" applyAlignment="1">
      <alignment horizontal="center" vertical="center" wrapText="1"/>
    </xf>
    <xf numFmtId="3" fontId="17" fillId="36" borderId="1" xfId="0" applyNumberFormat="1" applyFont="1" applyFill="1" applyBorder="1" applyAlignment="1">
      <alignment horizontal="center" vertical="center" wrapText="1"/>
    </xf>
    <xf numFmtId="4" fontId="17" fillId="0" borderId="1" xfId="0" applyNumberFormat="1" applyFont="1" applyBorder="1" applyAlignment="1">
      <alignment horizontal="center" vertical="center"/>
    </xf>
    <xf numFmtId="179" fontId="17" fillId="21" borderId="1" xfId="91" applyNumberFormat="1" applyFont="1" applyBorder="1" applyAlignment="1">
      <alignment horizontal="center" vertical="center"/>
    </xf>
    <xf numFmtId="0" fontId="17" fillId="0" borderId="1" xfId="13" applyFont="1" applyBorder="1" applyAlignment="1">
      <alignment horizontal="center" vertical="center" wrapText="1"/>
    </xf>
    <xf numFmtId="0" fontId="54" fillId="0" borderId="17" xfId="0" applyFont="1" applyBorder="1" applyAlignment="1">
      <alignment horizontal="center"/>
    </xf>
    <xf numFmtId="0" fontId="17" fillId="2" borderId="1" xfId="1" applyFont="1" applyFill="1" applyBorder="1" applyAlignment="1">
      <alignment horizontal="center" vertical="center"/>
    </xf>
    <xf numFmtId="0" fontId="17" fillId="2" borderId="1" xfId="1" applyFont="1" applyFill="1" applyBorder="1" applyAlignment="1">
      <alignment horizontal="center" vertical="center" wrapText="1"/>
    </xf>
    <xf numFmtId="0" fontId="17" fillId="2" borderId="1" xfId="0" applyFont="1" applyFill="1" applyBorder="1" applyAlignment="1">
      <alignment horizontal="center" vertical="center" wrapText="1"/>
    </xf>
    <xf numFmtId="0" fontId="61" fillId="2" borderId="1" xfId="0" applyFont="1" applyFill="1" applyBorder="1" applyAlignment="1">
      <alignment horizontal="center" vertical="center" wrapText="1"/>
    </xf>
    <xf numFmtId="0" fontId="17" fillId="2" borderId="1" xfId="1" applyFont="1" applyFill="1" applyBorder="1" applyAlignment="1">
      <alignment horizontal="center"/>
    </xf>
    <xf numFmtId="4" fontId="17" fillId="2" borderId="1" xfId="1" applyNumberFormat="1" applyFont="1" applyFill="1" applyBorder="1" applyAlignment="1">
      <alignment horizontal="center" vertical="center"/>
    </xf>
    <xf numFmtId="0" fontId="17" fillId="2" borderId="2" xfId="1" applyFont="1" applyFill="1" applyBorder="1" applyAlignment="1">
      <alignment horizontal="center"/>
    </xf>
    <xf numFmtId="0" fontId="17" fillId="2" borderId="1" xfId="1" applyFont="1" applyFill="1" applyBorder="1"/>
    <xf numFmtId="0" fontId="17" fillId="2" borderId="1" xfId="4" applyFont="1" applyFill="1" applyBorder="1" applyAlignment="1">
      <alignment horizontal="center" vertical="center" wrapText="1"/>
    </xf>
    <xf numFmtId="0" fontId="17" fillId="0" borderId="1" xfId="68" applyFont="1" applyFill="1" applyBorder="1" applyAlignment="1">
      <alignment horizontal="center" vertical="center" wrapText="1"/>
    </xf>
    <xf numFmtId="0" fontId="17" fillId="0" borderId="1" xfId="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3" fontId="17" fillId="0" borderId="1" xfId="16" applyNumberFormat="1" applyFont="1" applyFill="1" applyBorder="1" applyAlignment="1">
      <alignment horizontal="center" vertical="center" wrapText="1"/>
    </xf>
    <xf numFmtId="3" fontId="17" fillId="0" borderId="1" xfId="1" applyNumberFormat="1" applyFont="1" applyFill="1" applyBorder="1" applyAlignment="1">
      <alignment horizontal="center" vertical="center" wrapText="1"/>
    </xf>
    <xf numFmtId="0" fontId="17" fillId="0" borderId="1" xfId="16" applyFont="1" applyFill="1" applyBorder="1" applyAlignment="1">
      <alignment horizontal="center" vertical="center" wrapText="1"/>
    </xf>
    <xf numFmtId="0" fontId="17" fillId="0" borderId="1" xfId="0" applyFont="1" applyFill="1" applyBorder="1" applyAlignment="1">
      <alignment vertical="center" wrapText="1"/>
    </xf>
    <xf numFmtId="4" fontId="17" fillId="0" borderId="1" xfId="0" applyNumberFormat="1" applyFont="1" applyFill="1" applyBorder="1" applyAlignment="1">
      <alignment horizontal="center" vertical="center" wrapText="1"/>
    </xf>
    <xf numFmtId="4" fontId="17" fillId="0" borderId="1" xfId="178" applyNumberFormat="1" applyFont="1" applyFill="1" applyBorder="1" applyAlignment="1">
      <alignment horizontal="center" vertical="center" wrapText="1"/>
    </xf>
    <xf numFmtId="0" fontId="17" fillId="0" borderId="1" xfId="16" applyNumberFormat="1" applyFont="1" applyFill="1" applyBorder="1" applyAlignment="1">
      <alignment horizontal="center" vertical="center"/>
    </xf>
    <xf numFmtId="3" fontId="17" fillId="0" borderId="0" xfId="1" applyNumberFormat="1" applyFont="1" applyFill="1" applyBorder="1" applyAlignment="1">
      <alignment horizontal="center" vertical="center"/>
    </xf>
    <xf numFmtId="0" fontId="58" fillId="0" borderId="1" xfId="0" applyFont="1" applyBorder="1" applyAlignment="1">
      <alignment horizontal="center" vertical="center"/>
    </xf>
    <xf numFmtId="0" fontId="58" fillId="0" borderId="1" xfId="14" applyFont="1" applyFill="1" applyBorder="1" applyAlignment="1">
      <alignment horizontal="center" vertical="center" wrapText="1"/>
    </xf>
    <xf numFmtId="49" fontId="58" fillId="0" borderId="1" xfId="268" applyNumberFormat="1" applyFont="1" applyFill="1" applyBorder="1" applyAlignment="1">
      <alignment horizontal="center" vertical="center" wrapText="1"/>
    </xf>
    <xf numFmtId="0" fontId="58" fillId="0" borderId="1" xfId="15" applyFont="1" applyFill="1" applyBorder="1" applyAlignment="1">
      <alignment horizontal="center" vertical="center" wrapText="1"/>
    </xf>
    <xf numFmtId="0" fontId="58" fillId="0" borderId="1" xfId="14" applyFont="1" applyFill="1" applyBorder="1" applyAlignment="1">
      <alignment horizontal="center" vertical="center"/>
    </xf>
    <xf numFmtId="0" fontId="58" fillId="0" borderId="1" xfId="14" applyFont="1" applyBorder="1" applyAlignment="1">
      <alignment horizontal="center" vertical="center"/>
    </xf>
    <xf numFmtId="0" fontId="58" fillId="0" borderId="1" xfId="0" applyFont="1" applyFill="1" applyBorder="1" applyAlignment="1">
      <alignment horizontal="center" vertical="center" wrapText="1"/>
    </xf>
    <xf numFmtId="0" fontId="58" fillId="36" borderId="1" xfId="0" applyFont="1" applyFill="1" applyBorder="1" applyAlignment="1">
      <alignment horizontal="center" vertical="center" wrapText="1"/>
    </xf>
    <xf numFmtId="3" fontId="58" fillId="36" borderId="1" xfId="0" applyNumberFormat="1" applyFont="1" applyFill="1" applyBorder="1" applyAlignment="1">
      <alignment horizontal="center" vertical="center" wrapText="1"/>
    </xf>
    <xf numFmtId="4" fontId="58" fillId="0" borderId="1" xfId="0" applyNumberFormat="1" applyFont="1" applyBorder="1" applyAlignment="1">
      <alignment horizontal="center" vertical="center"/>
    </xf>
    <xf numFmtId="179" fontId="58" fillId="21" borderId="1" xfId="91" applyNumberFormat="1" applyFont="1" applyBorder="1" applyAlignment="1">
      <alignment horizontal="center" vertical="center"/>
    </xf>
    <xf numFmtId="0" fontId="58" fillId="0" borderId="1" xfId="13" applyFont="1" applyBorder="1" applyAlignment="1">
      <alignment horizontal="center" vertical="center" wrapText="1"/>
    </xf>
    <xf numFmtId="0" fontId="17" fillId="0" borderId="1" xfId="4" applyFont="1" applyFill="1" applyBorder="1" applyAlignment="1">
      <alignment horizontal="center" vertical="center" wrapText="1"/>
    </xf>
    <xf numFmtId="0" fontId="17" fillId="2" borderId="1" xfId="4" applyFont="1" applyFill="1" applyBorder="1" applyAlignment="1">
      <alignment horizontal="center" vertical="center"/>
    </xf>
  </cellXfs>
  <cellStyles count="269">
    <cellStyle name="_2006 проект соцсферы ММГ" xfId="25"/>
    <cellStyle name="_5(1).Макат 2007 г с расш.на 18.05.06г." xfId="26"/>
    <cellStyle name="_MOL_Caspian_2005_1_3_work_2file_08-05" xfId="27"/>
    <cellStyle name="_MOL_Caspian_2005_1_3_work_file_09-05" xfId="28"/>
    <cellStyle name="_Ком. услуги" xfId="29"/>
    <cellStyle name="_ММГ СС-2007" xfId="30"/>
    <cellStyle name="_Формы финансовой отчетности МСФО за 1 quarter 2007 год" xfId="31"/>
    <cellStyle name="”ќђќ‘ћ‚›‰" xfId="32"/>
    <cellStyle name="”љ‘ђћ‚ђќќ›‰" xfId="33"/>
    <cellStyle name="„…ќ…†ќ›‰" xfId="34"/>
    <cellStyle name="‡ђѓћ‹ћ‚ћљ1" xfId="35"/>
    <cellStyle name="‡ђѓћ‹ћ‚ћљ2" xfId="36"/>
    <cellStyle name="’ћѓћ‚›‰" xfId="37"/>
    <cellStyle name="1tizedes" xfId="38"/>
    <cellStyle name="20% - Акцент1 2" xfId="39"/>
    <cellStyle name="20% - Акцент2 2" xfId="40"/>
    <cellStyle name="20% - Акцент3 2" xfId="41"/>
    <cellStyle name="20% - Акцент4 2" xfId="42"/>
    <cellStyle name="20% - Акцент5 2" xfId="43"/>
    <cellStyle name="20% - Акцент6 2" xfId="44"/>
    <cellStyle name="2tizedes" xfId="45"/>
    <cellStyle name="40% - Акцент1 2" xfId="46"/>
    <cellStyle name="40% - Акцент2 2" xfId="47"/>
    <cellStyle name="40% - Акцент3 2" xfId="48"/>
    <cellStyle name="40% - Акцент4 2" xfId="49"/>
    <cellStyle name="40% - Акцент5 2" xfId="50"/>
    <cellStyle name="40% - Акцент6 2" xfId="51"/>
    <cellStyle name="60% - Акцент1 2" xfId="52"/>
    <cellStyle name="60% - Акцент2 2" xfId="53"/>
    <cellStyle name="60% - Акцент3 2" xfId="54"/>
    <cellStyle name="60% - Акцент4 2" xfId="55"/>
    <cellStyle name="60% - Акцент5 2" xfId="56"/>
    <cellStyle name="60% - Акцент6 2" xfId="57"/>
    <cellStyle name="Currency [0]" xfId="58"/>
    <cellStyle name="dátumig" xfId="59"/>
    <cellStyle name="dátumtól" xfId="60"/>
    <cellStyle name="Euro" xfId="61"/>
    <cellStyle name="Ezres_Final Interpretation Cost Estimate 110707" xfId="62"/>
    <cellStyle name="hó.    ." xfId="63"/>
    <cellStyle name="hó. nap." xfId="64"/>
    <cellStyle name="hungarian_date" xfId="65"/>
    <cellStyle name="nap" xfId="66"/>
    <cellStyle name="Normal 1" xfId="67"/>
    <cellStyle name="Normal 2" xfId="68"/>
    <cellStyle name="Normal 2 3 2" xfId="2"/>
    <cellStyle name="Normal 2 3 2 2" xfId="5"/>
    <cellStyle name="Normal 3" xfId="69"/>
    <cellStyle name="Normal 3 2" xfId="70"/>
    <cellStyle name="Normál_2007WP" xfId="71"/>
    <cellStyle name="Normal1" xfId="72"/>
    <cellStyle name="piw#" xfId="73"/>
    <cellStyle name="piw%" xfId="74"/>
    <cellStyle name="Price_Body" xfId="75"/>
    <cellStyle name="SAS FM Client calculated data cell (data entry table)" xfId="76"/>
    <cellStyle name="SAS FM Client calculated data cell (data entry table) 2" xfId="77"/>
    <cellStyle name="SAS FM Client calculated data cell (read only table)" xfId="78"/>
    <cellStyle name="SAS FM Client calculated data cell (read only table) 2" xfId="79"/>
    <cellStyle name="SAS FM Column drillable header" xfId="80"/>
    <cellStyle name="SAS FM Column drillable header 2" xfId="81"/>
    <cellStyle name="SAS FM Column header" xfId="82"/>
    <cellStyle name="SAS FM Column header 2" xfId="83"/>
    <cellStyle name="SAS FM Drill path" xfId="84"/>
    <cellStyle name="SAS FM Invalid data cell" xfId="85"/>
    <cellStyle name="SAS FM Invalid data cell 2" xfId="86"/>
    <cellStyle name="SAS FM Read-only data cell (data entry table)" xfId="87"/>
    <cellStyle name="SAS FM Read-only data cell (data entry table) 2" xfId="88"/>
    <cellStyle name="SAS FM Read-only data cell (data entry table) 3" xfId="89"/>
    <cellStyle name="SAS FM Read-only data cell (read-only table)" xfId="90"/>
    <cellStyle name="SAS FM Read-only data cell (read-only table) 2" xfId="91"/>
    <cellStyle name="SAS FM Read-only data cell (read-only table) 3" xfId="92"/>
    <cellStyle name="SAS FM Read-only data cell (read-only table) 4" xfId="93"/>
    <cellStyle name="SAS FM Row drillable header" xfId="94"/>
    <cellStyle name="SAS FM Row drillable header 2" xfId="95"/>
    <cellStyle name="SAS FM Row header" xfId="96"/>
    <cellStyle name="SAS FM Row header 2" xfId="97"/>
    <cellStyle name="SAS FM Slicers" xfId="98"/>
    <cellStyle name="SAS FM Slicers 2" xfId="99"/>
    <cellStyle name="SAS FM Slicers_Лист3" xfId="100"/>
    <cellStyle name="SAS FM Writeable data cell" xfId="101"/>
    <cellStyle name="SAS FM Writeable data cell 2" xfId="102"/>
    <cellStyle name="Standard_RAZ_01" xfId="103"/>
    <cellStyle name="Style 1" xfId="3"/>
    <cellStyle name="Акцент1 2" xfId="104"/>
    <cellStyle name="Акцент2 2" xfId="105"/>
    <cellStyle name="Акцент3 2" xfId="106"/>
    <cellStyle name="Акцент4 2" xfId="107"/>
    <cellStyle name="Акцент5 2" xfId="108"/>
    <cellStyle name="Акцент6 2" xfId="109"/>
    <cellStyle name="Беззащитный" xfId="110"/>
    <cellStyle name="Ввод  2" xfId="111"/>
    <cellStyle name="Вывод 2" xfId="112"/>
    <cellStyle name="Вычисление 2" xfId="113"/>
    <cellStyle name="Денежный 2" xfId="23"/>
    <cellStyle name="Денежный 2 2" xfId="114"/>
    <cellStyle name="Денежный 2 3" xfId="239"/>
    <cellStyle name="Денежный 3" xfId="115"/>
    <cellStyle name="Денежный 4" xfId="116"/>
    <cellStyle name="Денежный 4 2" xfId="223"/>
    <cellStyle name="Денежный 5" xfId="117"/>
    <cellStyle name="Денежный 5 2" xfId="192"/>
    <cellStyle name="Денежный 5 2 2" xfId="245"/>
    <cellStyle name="Денежный 5 3" xfId="194"/>
    <cellStyle name="Денежный 5 3 2" xfId="247"/>
    <cellStyle name="Денежный 5 4" xfId="201"/>
    <cellStyle name="Денежный 5 4 2" xfId="253"/>
    <cellStyle name="Денежный 5 5" xfId="204"/>
    <cellStyle name="Денежный 5 5 2" xfId="254"/>
    <cellStyle name="Денежный 5 6" xfId="213"/>
    <cellStyle name="Денежный 5 6 2" xfId="259"/>
    <cellStyle name="Денежный 5 7" xfId="224"/>
    <cellStyle name="Денежный 6" xfId="199"/>
    <cellStyle name="Денежный 6 2" xfId="251"/>
    <cellStyle name="Заголовок 1 2" xfId="118"/>
    <cellStyle name="Заголовок 2 2" xfId="119"/>
    <cellStyle name="Заголовок 3 2" xfId="120"/>
    <cellStyle name="Заголовок 4 2" xfId="121"/>
    <cellStyle name="Защитный" xfId="122"/>
    <cellStyle name="Итог 2" xfId="123"/>
    <cellStyle name="КАНДАГАЧ тел3-33-96" xfId="124"/>
    <cellStyle name="Контрольная ячейка 2" xfId="125"/>
    <cellStyle name="Название 2" xfId="126"/>
    <cellStyle name="Нейтральный 2" xfId="127"/>
    <cellStyle name="Обычный" xfId="0" builtinId="0"/>
    <cellStyle name="Обычный 10" xfId="128"/>
    <cellStyle name="Обычный 10 2" xfId="129"/>
    <cellStyle name="Обычный 10 3" xfId="130"/>
    <cellStyle name="Обычный 11" xfId="131"/>
    <cellStyle name="Обычный 12" xfId="132"/>
    <cellStyle name="Обычный 13" xfId="15"/>
    <cellStyle name="Обычный 14" xfId="17"/>
    <cellStyle name="Обычный 14 2" xfId="133"/>
    <cellStyle name="Обычный 15" xfId="21"/>
    <cellStyle name="Обычный 15 2" xfId="134"/>
    <cellStyle name="Обычный 15 2 2" xfId="241"/>
    <cellStyle name="Обычный 15 3" xfId="193"/>
    <cellStyle name="Обычный 15 3 2" xfId="246"/>
    <cellStyle name="Обычный 15 4" xfId="195"/>
    <cellStyle name="Обычный 15 4 2" xfId="248"/>
    <cellStyle name="Обычный 15 5" xfId="200"/>
    <cellStyle name="Обычный 15 5 2" xfId="252"/>
    <cellStyle name="Обычный 15 6" xfId="205"/>
    <cellStyle name="Обычный 15 6 2" xfId="214"/>
    <cellStyle name="Обычный 15 6 2 2" xfId="260"/>
    <cellStyle name="Обычный 15 6 3" xfId="226"/>
    <cellStyle name="Обычный 15 7" xfId="211"/>
    <cellStyle name="Обычный 15 7 2" xfId="227"/>
    <cellStyle name="Обычный 15 8" xfId="225"/>
    <cellStyle name="Обычный 15 9" xfId="266"/>
    <cellStyle name="Обычный 16" xfId="135"/>
    <cellStyle name="Обычный 16 2" xfId="228"/>
    <cellStyle name="Обычный 17" xfId="22"/>
    <cellStyle name="Обычный 17 2" xfId="229"/>
    <cellStyle name="Обычный 18" xfId="136"/>
    <cellStyle name="Обычный 19" xfId="188"/>
    <cellStyle name="Обычный 19 2" xfId="203"/>
    <cellStyle name="Обычный 19 3" xfId="242"/>
    <cellStyle name="Обычный 2" xfId="1"/>
    <cellStyle name="Обычный 2 2" xfId="4"/>
    <cellStyle name="Обычный 2 2 2" xfId="139"/>
    <cellStyle name="Обычный 2 2 2 2" xfId="14"/>
    <cellStyle name="Обычный 2 2 3" xfId="140"/>
    <cellStyle name="Обычный 2 2 4" xfId="138"/>
    <cellStyle name="Обычный 2 3" xfId="141"/>
    <cellStyle name="Обычный 2 4" xfId="142"/>
    <cellStyle name="Обычный 2 5" xfId="13"/>
    <cellStyle name="Обычный 2 6" xfId="137"/>
    <cellStyle name="Обычный 2_План ГЗ на 2011г  первочередные " xfId="16"/>
    <cellStyle name="Обычный 20" xfId="190"/>
    <cellStyle name="Обычный 20 2" xfId="243"/>
    <cellStyle name="Обычный 21" xfId="191"/>
    <cellStyle name="Обычный 21 2" xfId="244"/>
    <cellStyle name="Обычный 22" xfId="196"/>
    <cellStyle name="Обычный 23" xfId="197"/>
    <cellStyle name="Обычный 23 2" xfId="249"/>
    <cellStyle name="Обычный 24" xfId="198"/>
    <cellStyle name="Обычный 24 2" xfId="250"/>
    <cellStyle name="Обычный 25" xfId="202"/>
    <cellStyle name="Обычный 26" xfId="207"/>
    <cellStyle name="Обычный 27" xfId="208"/>
    <cellStyle name="Обычный 27 2" xfId="255"/>
    <cellStyle name="Обычный 28" xfId="209"/>
    <cellStyle name="Обычный 28 2" xfId="256"/>
    <cellStyle name="Обычный 29" xfId="210"/>
    <cellStyle name="Обычный 29 2" xfId="257"/>
    <cellStyle name="Обычный 3" xfId="7"/>
    <cellStyle name="Обычный 3 2" xfId="144"/>
    <cellStyle name="Обычный 3 3" xfId="143"/>
    <cellStyle name="Обычный 3 4" xfId="237"/>
    <cellStyle name="Обычный 30" xfId="212"/>
    <cellStyle name="Обычный 30 2" xfId="258"/>
    <cellStyle name="Обычный 31" xfId="145"/>
    <cellStyle name="Обычный 32" xfId="146"/>
    <cellStyle name="Обычный 33" xfId="215"/>
    <cellStyle name="Обычный 33 2" xfId="261"/>
    <cellStyle name="Обычный 34" xfId="147"/>
    <cellStyle name="Обычный 35" xfId="148"/>
    <cellStyle name="Обычный 36" xfId="149"/>
    <cellStyle name="Обычный 37" xfId="150"/>
    <cellStyle name="Обычный 38" xfId="151"/>
    <cellStyle name="Обычный 39" xfId="152"/>
    <cellStyle name="Обычный 4" xfId="8"/>
    <cellStyle name="Обычный 4 2" xfId="154"/>
    <cellStyle name="Обычный 4 3" xfId="155"/>
    <cellStyle name="Обычный 4 4" xfId="153"/>
    <cellStyle name="Обычный 40" xfId="156"/>
    <cellStyle name="Обычный 41" xfId="216"/>
    <cellStyle name="Обычный 41 2" xfId="230"/>
    <cellStyle name="Обычный 42" xfId="217"/>
    <cellStyle name="Обычный 42 2" xfId="262"/>
    <cellStyle name="Обычный 43" xfId="218"/>
    <cellStyle name="Обычный 43 2" xfId="263"/>
    <cellStyle name="Обычный 44" xfId="219"/>
    <cellStyle name="Обычный 44 2" xfId="231"/>
    <cellStyle name="Обычный 44 3" xfId="265"/>
    <cellStyle name="Обычный 45" xfId="220"/>
    <cellStyle name="Обычный 45 2" xfId="264"/>
    <cellStyle name="Обычный 46" xfId="221"/>
    <cellStyle name="Обычный 46 2" xfId="232"/>
    <cellStyle name="Обычный 47" xfId="222"/>
    <cellStyle name="Обычный 47 2" xfId="233"/>
    <cellStyle name="Обычный 48" xfId="236"/>
    <cellStyle name="Обычный 5" xfId="6"/>
    <cellStyle name="Обычный 5 2" xfId="158"/>
    <cellStyle name="Обычный 5 3" xfId="157"/>
    <cellStyle name="Обычный 6" xfId="12"/>
    <cellStyle name="Обычный 6 2" xfId="160"/>
    <cellStyle name="Обычный 6 3" xfId="161"/>
    <cellStyle name="Обычный 6 4" xfId="159"/>
    <cellStyle name="Обычный 6 5" xfId="238"/>
    <cellStyle name="Обычный 7" xfId="18"/>
    <cellStyle name="Обычный 7 2" xfId="162"/>
    <cellStyle name="Обычный 8" xfId="163"/>
    <cellStyle name="Обычный 8 2" xfId="164"/>
    <cellStyle name="Обычный 9" xfId="165"/>
    <cellStyle name="Обычный 9 2" xfId="166"/>
    <cellStyle name="Обычный 9 3" xfId="167"/>
    <cellStyle name="Обычный_Лист1 2" xfId="267"/>
    <cellStyle name="Обычный_Лист2" xfId="268"/>
    <cellStyle name="Плохой 2" xfId="168"/>
    <cellStyle name="Пояснение 2" xfId="169"/>
    <cellStyle name="Примечание 2" xfId="170"/>
    <cellStyle name="Процентный 2" xfId="171"/>
    <cellStyle name="Связанная ячейка 2" xfId="172"/>
    <cellStyle name="Стиль 1" xfId="19"/>
    <cellStyle name="Стиль 1 2" xfId="20"/>
    <cellStyle name="Стиль 1 3" xfId="173"/>
    <cellStyle name="Стиль 1 4" xfId="189"/>
    <cellStyle name="Стиль_названий" xfId="174"/>
    <cellStyle name="Текст предупреждения 2" xfId="175"/>
    <cellStyle name="Тысячи [0]_3Com" xfId="176"/>
    <cellStyle name="Тысячи_3Com" xfId="177"/>
    <cellStyle name="Финансовый 2" xfId="10"/>
    <cellStyle name="Финансовый 2 2" xfId="179"/>
    <cellStyle name="Финансовый 2 3" xfId="178"/>
    <cellStyle name="Финансовый 3" xfId="11"/>
    <cellStyle name="Финансовый 3 2" xfId="181"/>
    <cellStyle name="Финансовый 3 3" xfId="182"/>
    <cellStyle name="Финансовый 3 4" xfId="180"/>
    <cellStyle name="Финансовый 4" xfId="9"/>
    <cellStyle name="Финансовый 4 2" xfId="183"/>
    <cellStyle name="Финансовый 5" xfId="24"/>
    <cellStyle name="Финансовый 5 2" xfId="184"/>
    <cellStyle name="Финансовый 5 3" xfId="240"/>
    <cellStyle name="Финансовый 6" xfId="185"/>
    <cellStyle name="Финансовый 6 2" xfId="234"/>
    <cellStyle name="Финансовый 7" xfId="206"/>
    <cellStyle name="Финансовый 8" xfId="235"/>
    <cellStyle name="Хороший 2" xfId="186"/>
    <cellStyle name="Џђћ–…ќ’ќ›‰" xfId="18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abSelected="1" zoomScale="70" zoomScaleNormal="70" workbookViewId="0">
      <selection activeCell="Y51" sqref="Y51"/>
    </sheetView>
  </sheetViews>
  <sheetFormatPr defaultRowHeight="15"/>
  <cols>
    <col min="4" max="4" width="12" customWidth="1"/>
    <col min="5" max="5" width="26.7109375" customWidth="1"/>
    <col min="6" max="6" width="23.85546875" customWidth="1"/>
    <col min="7" max="7" width="31.140625" customWidth="1"/>
    <col min="8" max="8" width="32" customWidth="1"/>
    <col min="9" max="9" width="33" customWidth="1"/>
    <col min="10" max="10" width="32" customWidth="1"/>
    <col min="13" max="13" width="11.42578125" customWidth="1"/>
    <col min="14" max="14" width="11.85546875" customWidth="1"/>
    <col min="15" max="15" width="13.28515625" customWidth="1"/>
    <col min="16" max="16" width="15.5703125" customWidth="1"/>
    <col min="17" max="17" width="9.140625" customWidth="1"/>
    <col min="18" max="18" width="14.85546875" customWidth="1"/>
    <col min="19" max="19" width="31.28515625" customWidth="1"/>
    <col min="20" max="20" width="9.140625" customWidth="1"/>
    <col min="21" max="21" width="11.28515625" customWidth="1"/>
    <col min="22" max="22" width="9.140625" customWidth="1"/>
    <col min="23" max="23" width="17.42578125" customWidth="1"/>
    <col min="24" max="24" width="19.42578125" customWidth="1"/>
    <col min="25" max="25" width="18" customWidth="1"/>
    <col min="26" max="26" width="6.5703125" customWidth="1"/>
    <col min="28" max="28" width="18" customWidth="1"/>
  </cols>
  <sheetData>
    <row r="1" spans="1:29">
      <c r="X1" s="23" t="s">
        <v>31</v>
      </c>
    </row>
    <row r="2" spans="1:29">
      <c r="X2" s="23" t="s">
        <v>240</v>
      </c>
    </row>
    <row r="4" spans="1:29">
      <c r="B4" s="70" t="s">
        <v>239</v>
      </c>
      <c r="C4" s="70"/>
      <c r="D4" s="70"/>
      <c r="E4" s="70"/>
      <c r="F4" s="70"/>
      <c r="G4" s="70"/>
      <c r="H4" s="70"/>
      <c r="I4" s="70"/>
      <c r="J4" s="70"/>
      <c r="K4" s="70"/>
      <c r="L4" s="70"/>
      <c r="M4" s="70"/>
      <c r="N4" s="70"/>
      <c r="O4" s="70"/>
      <c r="P4" s="70"/>
      <c r="Q4" s="70"/>
      <c r="R4" s="70"/>
      <c r="S4" s="70"/>
      <c r="T4" s="70"/>
      <c r="U4" s="70"/>
      <c r="V4" s="70"/>
      <c r="W4" s="70"/>
      <c r="X4" s="70"/>
      <c r="Y4" s="70"/>
      <c r="Z4" s="70"/>
      <c r="AA4" s="70"/>
      <c r="AB4" s="70"/>
    </row>
    <row r="5" spans="1:29" ht="77.25" thickBot="1">
      <c r="A5" s="9"/>
      <c r="B5" s="7" t="s">
        <v>0</v>
      </c>
      <c r="C5" s="1" t="s">
        <v>1</v>
      </c>
      <c r="D5" s="4" t="s">
        <v>2</v>
      </c>
      <c r="E5" s="1" t="s">
        <v>3</v>
      </c>
      <c r="F5" s="1" t="s">
        <v>4</v>
      </c>
      <c r="G5" s="1" t="s">
        <v>5</v>
      </c>
      <c r="H5" s="1" t="s">
        <v>6</v>
      </c>
      <c r="I5" s="1" t="s">
        <v>7</v>
      </c>
      <c r="J5" s="1" t="s">
        <v>8</v>
      </c>
      <c r="K5" s="1" t="s">
        <v>9</v>
      </c>
      <c r="L5" s="1" t="s">
        <v>10</v>
      </c>
      <c r="M5" s="1" t="s">
        <v>11</v>
      </c>
      <c r="N5" s="1" t="s">
        <v>12</v>
      </c>
      <c r="O5" s="1" t="s">
        <v>13</v>
      </c>
      <c r="P5" s="1" t="s">
        <v>14</v>
      </c>
      <c r="Q5" s="1" t="s">
        <v>15</v>
      </c>
      <c r="R5" s="1" t="s">
        <v>16</v>
      </c>
      <c r="S5" s="5" t="s">
        <v>17</v>
      </c>
      <c r="T5" s="5" t="s">
        <v>18</v>
      </c>
      <c r="U5" s="5" t="s">
        <v>19</v>
      </c>
      <c r="V5" s="6" t="s">
        <v>20</v>
      </c>
      <c r="W5" s="1" t="s">
        <v>21</v>
      </c>
      <c r="X5" s="1" t="s">
        <v>22</v>
      </c>
      <c r="Y5" s="1" t="s">
        <v>23</v>
      </c>
      <c r="Z5" s="1" t="s">
        <v>24</v>
      </c>
      <c r="AA5" s="1" t="s">
        <v>25</v>
      </c>
      <c r="AB5" s="1" t="s">
        <v>26</v>
      </c>
    </row>
    <row r="6" spans="1:29">
      <c r="A6" s="9"/>
      <c r="B6" s="35">
        <v>1</v>
      </c>
      <c r="C6" s="36">
        <v>2</v>
      </c>
      <c r="D6" s="36">
        <v>3</v>
      </c>
      <c r="E6" s="36">
        <v>4</v>
      </c>
      <c r="F6" s="36"/>
      <c r="G6" s="36">
        <v>5</v>
      </c>
      <c r="H6" s="36"/>
      <c r="I6" s="36">
        <v>6</v>
      </c>
      <c r="J6" s="36"/>
      <c r="K6" s="36">
        <v>7</v>
      </c>
      <c r="L6" s="36">
        <v>8</v>
      </c>
      <c r="M6" s="36">
        <v>9</v>
      </c>
      <c r="N6" s="36">
        <v>10</v>
      </c>
      <c r="O6" s="36">
        <v>11</v>
      </c>
      <c r="P6" s="36">
        <v>12</v>
      </c>
      <c r="Q6" s="36">
        <v>13</v>
      </c>
      <c r="R6" s="36">
        <v>14</v>
      </c>
      <c r="S6" s="36">
        <v>15</v>
      </c>
      <c r="T6" s="36">
        <v>16</v>
      </c>
      <c r="U6" s="36">
        <v>17</v>
      </c>
      <c r="V6" s="36">
        <v>18</v>
      </c>
      <c r="W6" s="36">
        <v>19</v>
      </c>
      <c r="X6" s="36">
        <v>20</v>
      </c>
      <c r="Y6" s="36">
        <v>21</v>
      </c>
      <c r="Z6" s="36">
        <v>22</v>
      </c>
      <c r="AA6" s="36">
        <v>23</v>
      </c>
      <c r="AB6" s="36">
        <v>24</v>
      </c>
    </row>
    <row r="7" spans="1:29">
      <c r="A7" s="9"/>
      <c r="B7" s="20" t="s">
        <v>28</v>
      </c>
      <c r="C7" s="7"/>
      <c r="D7" s="4"/>
      <c r="E7" s="7"/>
      <c r="F7" s="7"/>
      <c r="G7" s="7"/>
      <c r="H7" s="7"/>
      <c r="I7" s="7"/>
      <c r="J7" s="7"/>
      <c r="K7" s="7"/>
      <c r="L7" s="7"/>
      <c r="M7" s="7"/>
      <c r="N7" s="7"/>
      <c r="O7" s="7"/>
      <c r="P7" s="7"/>
      <c r="Q7" s="7"/>
      <c r="R7" s="7"/>
      <c r="S7" s="5"/>
      <c r="T7" s="5"/>
      <c r="U7" s="5"/>
      <c r="V7" s="6"/>
      <c r="W7" s="7"/>
      <c r="X7" s="7"/>
      <c r="Y7" s="7"/>
      <c r="Z7" s="7"/>
      <c r="AA7" s="7"/>
      <c r="AB7" s="7"/>
    </row>
    <row r="8" spans="1:29">
      <c r="A8" s="9"/>
      <c r="B8" s="20" t="s">
        <v>32</v>
      </c>
      <c r="C8" s="38"/>
      <c r="D8" s="39"/>
      <c r="E8" s="40"/>
      <c r="F8" s="41"/>
      <c r="G8" s="56"/>
      <c r="H8" s="56"/>
      <c r="I8" s="56"/>
      <c r="J8" s="56"/>
      <c r="K8" s="41"/>
      <c r="L8" s="42"/>
      <c r="M8" s="41"/>
      <c r="N8" s="43"/>
      <c r="O8" s="42"/>
      <c r="P8" s="44"/>
      <c r="Q8" s="42"/>
      <c r="R8" s="45"/>
      <c r="S8" s="42"/>
      <c r="T8" s="42"/>
      <c r="U8" s="42"/>
      <c r="V8" s="46"/>
      <c r="W8" s="46"/>
      <c r="X8" s="49"/>
      <c r="Y8" s="49"/>
      <c r="Z8" s="50"/>
      <c r="AA8" s="47"/>
      <c r="AB8" s="48"/>
    </row>
    <row r="9" spans="1:29" ht="76.5">
      <c r="A9" s="9" t="s">
        <v>63</v>
      </c>
      <c r="B9" s="91" t="s">
        <v>48</v>
      </c>
      <c r="C9" s="92" t="s">
        <v>36</v>
      </c>
      <c r="D9" s="93" t="s">
        <v>49</v>
      </c>
      <c r="E9" s="58" t="s">
        <v>50</v>
      </c>
      <c r="F9" s="58" t="s">
        <v>51</v>
      </c>
      <c r="G9" s="94" t="s">
        <v>50</v>
      </c>
      <c r="H9" s="58" t="s">
        <v>51</v>
      </c>
      <c r="I9" s="58" t="s">
        <v>52</v>
      </c>
      <c r="J9" s="58" t="s">
        <v>53</v>
      </c>
      <c r="K9" s="95" t="s">
        <v>54</v>
      </c>
      <c r="L9" s="96">
        <v>30</v>
      </c>
      <c r="M9" s="97">
        <v>710000000</v>
      </c>
      <c r="N9" s="55" t="s">
        <v>44</v>
      </c>
      <c r="O9" s="97" t="s">
        <v>55</v>
      </c>
      <c r="P9" s="51" t="s">
        <v>56</v>
      </c>
      <c r="Q9" s="96"/>
      <c r="R9" s="51" t="s">
        <v>57</v>
      </c>
      <c r="S9" s="51" t="s">
        <v>58</v>
      </c>
      <c r="T9" s="96"/>
      <c r="U9" s="98"/>
      <c r="V9" s="99"/>
      <c r="W9" s="100"/>
      <c r="X9" s="101">
        <v>116807039.99999955</v>
      </c>
      <c r="Y9" s="100">
        <f>X9*1.12</f>
        <v>130823884.79999951</v>
      </c>
      <c r="Z9" s="100"/>
      <c r="AA9" s="102">
        <v>2014</v>
      </c>
      <c r="AB9" s="96"/>
    </row>
    <row r="10" spans="1:29" ht="76.5">
      <c r="A10" s="9" t="s">
        <v>63</v>
      </c>
      <c r="B10" s="91" t="s">
        <v>59</v>
      </c>
      <c r="C10" s="92" t="s">
        <v>36</v>
      </c>
      <c r="D10" s="93" t="s">
        <v>49</v>
      </c>
      <c r="E10" s="58" t="s">
        <v>50</v>
      </c>
      <c r="F10" s="58" t="s">
        <v>51</v>
      </c>
      <c r="G10" s="94" t="s">
        <v>50</v>
      </c>
      <c r="H10" s="58" t="s">
        <v>51</v>
      </c>
      <c r="I10" s="58" t="s">
        <v>60</v>
      </c>
      <c r="J10" s="58" t="s">
        <v>61</v>
      </c>
      <c r="K10" s="95" t="s">
        <v>54</v>
      </c>
      <c r="L10" s="96">
        <v>30</v>
      </c>
      <c r="M10" s="97">
        <v>710000000</v>
      </c>
      <c r="N10" s="55" t="s">
        <v>44</v>
      </c>
      <c r="O10" s="97" t="s">
        <v>55</v>
      </c>
      <c r="P10" s="51" t="s">
        <v>62</v>
      </c>
      <c r="Q10" s="96"/>
      <c r="R10" s="51" t="s">
        <v>57</v>
      </c>
      <c r="S10" s="51" t="s">
        <v>58</v>
      </c>
      <c r="T10" s="96"/>
      <c r="U10" s="98"/>
      <c r="V10" s="99"/>
      <c r="W10" s="100"/>
      <c r="X10" s="101">
        <v>81526859.99999997</v>
      </c>
      <c r="Y10" s="100">
        <f>X10*1.12</f>
        <v>91310083.199999973</v>
      </c>
      <c r="Z10" s="100"/>
      <c r="AA10" s="102">
        <v>2014</v>
      </c>
      <c r="AB10" s="96"/>
    </row>
    <row r="11" spans="1:29" ht="63.75">
      <c r="A11" s="9" t="s">
        <v>64</v>
      </c>
      <c r="B11" s="91" t="s">
        <v>65</v>
      </c>
      <c r="C11" s="92" t="s">
        <v>36</v>
      </c>
      <c r="D11" s="93" t="s">
        <v>66</v>
      </c>
      <c r="E11" s="58" t="s">
        <v>67</v>
      </c>
      <c r="F11" s="58" t="s">
        <v>68</v>
      </c>
      <c r="G11" s="94" t="s">
        <v>67</v>
      </c>
      <c r="H11" s="58" t="s">
        <v>68</v>
      </c>
      <c r="I11" s="58" t="s">
        <v>67</v>
      </c>
      <c r="J11" s="58" t="s">
        <v>68</v>
      </c>
      <c r="K11" s="96" t="s">
        <v>69</v>
      </c>
      <c r="L11" s="96">
        <v>0</v>
      </c>
      <c r="M11" s="97">
        <v>710000000</v>
      </c>
      <c r="N11" s="55" t="s">
        <v>44</v>
      </c>
      <c r="O11" s="102" t="s">
        <v>55</v>
      </c>
      <c r="P11" s="51" t="s">
        <v>70</v>
      </c>
      <c r="Q11" s="96"/>
      <c r="R11" s="51" t="s">
        <v>57</v>
      </c>
      <c r="S11" s="51" t="s">
        <v>71</v>
      </c>
      <c r="T11" s="96"/>
      <c r="U11" s="98"/>
      <c r="V11" s="99"/>
      <c r="W11" s="100"/>
      <c r="X11" s="101">
        <v>27300000</v>
      </c>
      <c r="Y11" s="100">
        <f t="shared" ref="Y11" si="0">X11*1.12</f>
        <v>30576000.000000004</v>
      </c>
      <c r="Z11" s="100"/>
      <c r="AA11" s="102">
        <v>2014</v>
      </c>
      <c r="AB11" s="96"/>
    </row>
    <row r="12" spans="1:29">
      <c r="A12" s="9"/>
      <c r="B12" s="20" t="s">
        <v>33</v>
      </c>
      <c r="C12" s="38"/>
      <c r="D12" s="39"/>
      <c r="E12" s="40"/>
      <c r="F12" s="41"/>
      <c r="G12" s="56"/>
      <c r="H12" s="56"/>
      <c r="I12" s="56"/>
      <c r="J12" s="56"/>
      <c r="K12" s="41"/>
      <c r="L12" s="42"/>
      <c r="M12" s="41"/>
      <c r="N12" s="43"/>
      <c r="O12" s="42"/>
      <c r="P12" s="44"/>
      <c r="Q12" s="42"/>
      <c r="R12" s="45"/>
      <c r="S12" s="42"/>
      <c r="T12" s="42"/>
      <c r="U12" s="42"/>
      <c r="V12" s="46"/>
      <c r="W12" s="46"/>
      <c r="X12" s="49">
        <f>SUM(X9:X11)</f>
        <v>225633899.99999952</v>
      </c>
      <c r="Y12" s="49">
        <f>SUM(Y9:Y11)</f>
        <v>252709967.99999946</v>
      </c>
      <c r="Z12" s="50"/>
      <c r="AA12" s="47"/>
      <c r="AB12" s="48"/>
    </row>
    <row r="13" spans="1:29">
      <c r="A13" s="9"/>
      <c r="B13" s="8" t="s">
        <v>27</v>
      </c>
      <c r="C13" s="10"/>
      <c r="D13" s="12"/>
      <c r="E13" s="12"/>
      <c r="F13" s="12"/>
      <c r="G13" s="13"/>
      <c r="H13" s="13"/>
      <c r="I13" s="13"/>
      <c r="J13" s="13"/>
      <c r="K13" s="14"/>
      <c r="L13" s="11"/>
      <c r="M13" s="3"/>
      <c r="N13" s="2"/>
      <c r="O13" s="11"/>
      <c r="P13" s="10"/>
      <c r="Q13" s="10"/>
      <c r="R13" s="10"/>
      <c r="S13" s="15"/>
      <c r="T13" s="16"/>
      <c r="U13" s="17"/>
      <c r="V13" s="14"/>
      <c r="W13" s="16"/>
      <c r="X13" s="21"/>
      <c r="Y13" s="21"/>
      <c r="Z13" s="18"/>
      <c r="AA13" s="14"/>
      <c r="AB13" s="19"/>
    </row>
    <row r="14" spans="1:29">
      <c r="A14" s="9"/>
      <c r="B14" s="8" t="s">
        <v>180</v>
      </c>
      <c r="C14" s="24"/>
      <c r="D14" s="25"/>
      <c r="E14" s="25"/>
      <c r="F14" s="25"/>
      <c r="G14" s="34"/>
      <c r="H14" s="34"/>
      <c r="I14" s="34"/>
      <c r="J14" s="34"/>
      <c r="K14" s="26"/>
      <c r="L14" s="27"/>
      <c r="M14" s="3"/>
      <c r="N14" s="33"/>
      <c r="O14" s="27"/>
      <c r="P14" s="24"/>
      <c r="Q14" s="24"/>
      <c r="R14" s="24"/>
      <c r="S14" s="28"/>
      <c r="T14" s="29"/>
      <c r="U14" s="30"/>
      <c r="V14" s="26"/>
      <c r="W14" s="29"/>
      <c r="X14" s="21"/>
      <c r="Y14" s="21"/>
      <c r="Z14" s="18"/>
      <c r="AA14" s="26"/>
      <c r="AB14" s="31"/>
    </row>
    <row r="15" spans="1:29" ht="74.25" customHeight="1">
      <c r="A15" s="9" t="s">
        <v>157</v>
      </c>
      <c r="B15" s="59" t="s">
        <v>185</v>
      </c>
      <c r="C15" s="60" t="s">
        <v>36</v>
      </c>
      <c r="D15" s="33" t="s">
        <v>158</v>
      </c>
      <c r="E15" s="103" t="s">
        <v>159</v>
      </c>
      <c r="F15" s="64" t="s">
        <v>160</v>
      </c>
      <c r="G15" s="103" t="s">
        <v>159</v>
      </c>
      <c r="H15" s="64" t="s">
        <v>161</v>
      </c>
      <c r="I15" s="82" t="s">
        <v>173</v>
      </c>
      <c r="J15" s="82" t="s">
        <v>174</v>
      </c>
      <c r="K15" s="104" t="s">
        <v>45</v>
      </c>
      <c r="L15" s="83">
        <v>80</v>
      </c>
      <c r="M15" s="64">
        <v>710000000</v>
      </c>
      <c r="N15" s="33" t="s">
        <v>44</v>
      </c>
      <c r="O15" s="69" t="s">
        <v>103</v>
      </c>
      <c r="P15" s="26" t="s">
        <v>46</v>
      </c>
      <c r="Q15" s="85"/>
      <c r="R15" s="24" t="s">
        <v>57</v>
      </c>
      <c r="S15" s="103" t="s">
        <v>71</v>
      </c>
      <c r="T15" s="86"/>
      <c r="U15" s="64"/>
      <c r="V15" s="82"/>
      <c r="W15" s="82"/>
      <c r="X15" s="87">
        <v>16722000</v>
      </c>
      <c r="Y15" s="88">
        <f>X15*1.12</f>
        <v>18728640</v>
      </c>
      <c r="Z15" s="64"/>
      <c r="AA15" s="89">
        <v>2014</v>
      </c>
      <c r="AB15" s="64"/>
      <c r="AC15" s="90"/>
    </row>
    <row r="16" spans="1:29">
      <c r="A16" s="9"/>
      <c r="B16" s="8" t="s">
        <v>181</v>
      </c>
      <c r="C16" s="24"/>
      <c r="D16" s="25"/>
      <c r="E16" s="25"/>
      <c r="F16" s="25"/>
      <c r="G16" s="34"/>
      <c r="H16" s="34"/>
      <c r="I16" s="34"/>
      <c r="J16" s="34"/>
      <c r="K16" s="26"/>
      <c r="L16" s="27"/>
      <c r="M16" s="3"/>
      <c r="N16" s="33"/>
      <c r="O16" s="27"/>
      <c r="P16" s="24"/>
      <c r="Q16" s="24"/>
      <c r="R16" s="24"/>
      <c r="S16" s="28"/>
      <c r="T16" s="29"/>
      <c r="U16" s="30"/>
      <c r="V16" s="26"/>
      <c r="W16" s="29"/>
      <c r="X16" s="32">
        <f>X15</f>
        <v>16722000</v>
      </c>
      <c r="Y16" s="32">
        <f>Y15</f>
        <v>18728640</v>
      </c>
      <c r="Z16" s="18"/>
      <c r="AA16" s="26"/>
      <c r="AB16" s="31"/>
    </row>
    <row r="17" spans="1:29">
      <c r="A17" s="9"/>
      <c r="B17" s="8" t="s">
        <v>32</v>
      </c>
      <c r="C17" s="24"/>
      <c r="D17" s="25"/>
      <c r="E17" s="25"/>
      <c r="F17" s="25"/>
      <c r="G17" s="34"/>
      <c r="H17" s="34"/>
      <c r="I17" s="34"/>
      <c r="J17" s="34"/>
      <c r="K17" s="26"/>
      <c r="L17" s="27"/>
      <c r="M17" s="3"/>
      <c r="N17" s="33"/>
      <c r="O17" s="27"/>
      <c r="P17" s="24"/>
      <c r="Q17" s="24"/>
      <c r="R17" s="24"/>
      <c r="S17" s="28"/>
      <c r="T17" s="29"/>
      <c r="U17" s="30"/>
      <c r="V17" s="26"/>
      <c r="W17" s="29"/>
      <c r="X17" s="21"/>
      <c r="Y17" s="21"/>
      <c r="Z17" s="18"/>
      <c r="AA17" s="26"/>
      <c r="AB17" s="31"/>
    </row>
    <row r="18" spans="1:29" ht="76.5">
      <c r="A18" s="9" t="s">
        <v>35</v>
      </c>
      <c r="B18" s="59" t="s">
        <v>43</v>
      </c>
      <c r="C18" s="60" t="s">
        <v>36</v>
      </c>
      <c r="D18" s="61" t="s">
        <v>37</v>
      </c>
      <c r="E18" s="57" t="s">
        <v>38</v>
      </c>
      <c r="F18" s="57" t="s">
        <v>39</v>
      </c>
      <c r="G18" s="62" t="s">
        <v>40</v>
      </c>
      <c r="H18" s="57" t="s">
        <v>41</v>
      </c>
      <c r="I18" s="57"/>
      <c r="J18" s="57"/>
      <c r="K18" s="63" t="s">
        <v>45</v>
      </c>
      <c r="L18" s="26">
        <v>0</v>
      </c>
      <c r="M18" s="64">
        <v>710000000</v>
      </c>
      <c r="N18" s="33" t="s">
        <v>44</v>
      </c>
      <c r="O18" s="64" t="s">
        <v>237</v>
      </c>
      <c r="P18" s="24" t="s">
        <v>46</v>
      </c>
      <c r="Q18" s="26"/>
      <c r="R18" s="24" t="s">
        <v>47</v>
      </c>
      <c r="S18" s="24" t="s">
        <v>42</v>
      </c>
      <c r="T18" s="26"/>
      <c r="U18" s="65"/>
      <c r="V18" s="66"/>
      <c r="W18" s="67"/>
      <c r="X18" s="68">
        <v>33594000</v>
      </c>
      <c r="Y18" s="67">
        <f>X18*1.12</f>
        <v>37625280</v>
      </c>
      <c r="Z18" s="67"/>
      <c r="AA18" s="69">
        <v>2014</v>
      </c>
      <c r="AB18" s="26"/>
    </row>
    <row r="19" spans="1:29" ht="165.75">
      <c r="A19" s="9" t="s">
        <v>64</v>
      </c>
      <c r="B19" s="59" t="s">
        <v>88</v>
      </c>
      <c r="C19" s="60" t="s">
        <v>36</v>
      </c>
      <c r="D19" s="61" t="s">
        <v>72</v>
      </c>
      <c r="E19" s="72" t="s">
        <v>73</v>
      </c>
      <c r="F19" s="72" t="s">
        <v>74</v>
      </c>
      <c r="G19" s="72" t="s">
        <v>75</v>
      </c>
      <c r="H19" s="72" t="s">
        <v>76</v>
      </c>
      <c r="I19" s="72" t="s">
        <v>77</v>
      </c>
      <c r="J19" s="73" t="s">
        <v>78</v>
      </c>
      <c r="K19" s="71" t="s">
        <v>45</v>
      </c>
      <c r="L19" s="26">
        <v>50</v>
      </c>
      <c r="M19" s="64">
        <v>710000000</v>
      </c>
      <c r="N19" s="33" t="s">
        <v>44</v>
      </c>
      <c r="O19" s="64" t="s">
        <v>237</v>
      </c>
      <c r="P19" s="24" t="s">
        <v>46</v>
      </c>
      <c r="Q19" s="75"/>
      <c r="R19" s="74" t="s">
        <v>57</v>
      </c>
      <c r="S19" s="37" t="s">
        <v>79</v>
      </c>
      <c r="T19" s="75"/>
      <c r="U19" s="75"/>
      <c r="V19" s="75"/>
      <c r="W19" s="75"/>
      <c r="X19" s="76">
        <v>30000000</v>
      </c>
      <c r="Y19" s="76">
        <f t="shared" ref="Y19:Y21" si="1">X19*1.12</f>
        <v>33600000</v>
      </c>
      <c r="Z19" s="77"/>
      <c r="AA19" s="69">
        <v>2014</v>
      </c>
      <c r="AB19" s="78"/>
    </row>
    <row r="20" spans="1:29" ht="114.75">
      <c r="A20" s="9" t="s">
        <v>64</v>
      </c>
      <c r="B20" s="59" t="s">
        <v>89</v>
      </c>
      <c r="C20" s="60" t="s">
        <v>36</v>
      </c>
      <c r="D20" s="61" t="s">
        <v>80</v>
      </c>
      <c r="E20" s="72" t="s">
        <v>81</v>
      </c>
      <c r="F20" s="72" t="s">
        <v>82</v>
      </c>
      <c r="G20" s="72" t="s">
        <v>83</v>
      </c>
      <c r="H20" s="72" t="s">
        <v>82</v>
      </c>
      <c r="I20" s="72" t="s">
        <v>84</v>
      </c>
      <c r="J20" s="72" t="s">
        <v>85</v>
      </c>
      <c r="K20" s="71" t="s">
        <v>45</v>
      </c>
      <c r="L20" s="26">
        <v>15</v>
      </c>
      <c r="M20" s="64">
        <v>710000000</v>
      </c>
      <c r="N20" s="33" t="s">
        <v>44</v>
      </c>
      <c r="O20" s="64" t="s">
        <v>237</v>
      </c>
      <c r="P20" s="53" t="s">
        <v>86</v>
      </c>
      <c r="Q20" s="75"/>
      <c r="R20" s="74" t="s">
        <v>57</v>
      </c>
      <c r="S20" s="74" t="s">
        <v>71</v>
      </c>
      <c r="T20" s="75"/>
      <c r="U20" s="75"/>
      <c r="V20" s="75"/>
      <c r="W20" s="75"/>
      <c r="X20" s="76">
        <v>41000000</v>
      </c>
      <c r="Y20" s="76">
        <f t="shared" si="1"/>
        <v>45920000.000000007</v>
      </c>
      <c r="Z20" s="77"/>
      <c r="AA20" s="69">
        <v>2014</v>
      </c>
      <c r="AB20" s="78"/>
    </row>
    <row r="21" spans="1:29" ht="63.75">
      <c r="A21" s="9" t="s">
        <v>64</v>
      </c>
      <c r="B21" s="59" t="s">
        <v>87</v>
      </c>
      <c r="C21" s="60" t="s">
        <v>36</v>
      </c>
      <c r="D21" s="61" t="s">
        <v>66</v>
      </c>
      <c r="E21" s="73" t="s">
        <v>67</v>
      </c>
      <c r="F21" s="73" t="s">
        <v>68</v>
      </c>
      <c r="G21" s="73" t="s">
        <v>67</v>
      </c>
      <c r="H21" s="73" t="s">
        <v>68</v>
      </c>
      <c r="I21" s="73" t="s">
        <v>67</v>
      </c>
      <c r="J21" s="73" t="s">
        <v>68</v>
      </c>
      <c r="K21" s="71" t="s">
        <v>69</v>
      </c>
      <c r="L21" s="26">
        <v>0</v>
      </c>
      <c r="M21" s="64">
        <v>710000000</v>
      </c>
      <c r="N21" s="33" t="s">
        <v>44</v>
      </c>
      <c r="O21" s="64" t="s">
        <v>237</v>
      </c>
      <c r="P21" s="53" t="s">
        <v>70</v>
      </c>
      <c r="Q21" s="54"/>
      <c r="R21" s="74" t="s">
        <v>57</v>
      </c>
      <c r="S21" s="37" t="s">
        <v>79</v>
      </c>
      <c r="T21" s="75"/>
      <c r="U21" s="75"/>
      <c r="V21" s="75"/>
      <c r="W21" s="75"/>
      <c r="X21" s="76">
        <v>27300000</v>
      </c>
      <c r="Y21" s="76">
        <f t="shared" si="1"/>
        <v>30576000.000000004</v>
      </c>
      <c r="Z21" s="77"/>
      <c r="AA21" s="69">
        <v>2014</v>
      </c>
      <c r="AB21" s="79" t="s">
        <v>238</v>
      </c>
    </row>
    <row r="22" spans="1:29" ht="102">
      <c r="A22" s="9" t="s">
        <v>100</v>
      </c>
      <c r="B22" s="59" t="s">
        <v>99</v>
      </c>
      <c r="C22" s="60" t="s">
        <v>36</v>
      </c>
      <c r="D22" s="61" t="s">
        <v>90</v>
      </c>
      <c r="E22" s="73" t="s">
        <v>91</v>
      </c>
      <c r="F22" s="73" t="s">
        <v>92</v>
      </c>
      <c r="G22" s="73" t="s">
        <v>93</v>
      </c>
      <c r="H22" s="73" t="s">
        <v>94</v>
      </c>
      <c r="I22" s="73" t="s">
        <v>95</v>
      </c>
      <c r="J22" s="73" t="s">
        <v>96</v>
      </c>
      <c r="K22" s="71" t="s">
        <v>45</v>
      </c>
      <c r="L22" s="26">
        <v>50</v>
      </c>
      <c r="M22" s="64">
        <v>710000000</v>
      </c>
      <c r="N22" s="33" t="s">
        <v>44</v>
      </c>
      <c r="O22" s="64" t="s">
        <v>237</v>
      </c>
      <c r="P22" s="53" t="s">
        <v>98</v>
      </c>
      <c r="Q22" s="54"/>
      <c r="R22" s="74" t="s">
        <v>57</v>
      </c>
      <c r="S22" s="37" t="s">
        <v>97</v>
      </c>
      <c r="T22" s="75"/>
      <c r="U22" s="75"/>
      <c r="V22" s="75"/>
      <c r="W22" s="75"/>
      <c r="X22" s="76">
        <v>25000000</v>
      </c>
      <c r="Y22" s="76">
        <f>X22*1.12</f>
        <v>28000000.000000004</v>
      </c>
      <c r="Z22" s="77"/>
      <c r="AA22" s="69">
        <v>2014</v>
      </c>
      <c r="AB22" s="78"/>
    </row>
    <row r="23" spans="1:29" ht="63.75">
      <c r="A23" s="9" t="s">
        <v>63</v>
      </c>
      <c r="B23" s="59" t="s">
        <v>105</v>
      </c>
      <c r="C23" s="60" t="s">
        <v>36</v>
      </c>
      <c r="D23" s="61" t="s">
        <v>49</v>
      </c>
      <c r="E23" s="73" t="s">
        <v>50</v>
      </c>
      <c r="F23" s="73" t="s">
        <v>51</v>
      </c>
      <c r="G23" s="73" t="s">
        <v>50</v>
      </c>
      <c r="H23" s="73" t="s">
        <v>51</v>
      </c>
      <c r="I23" s="73" t="s">
        <v>106</v>
      </c>
      <c r="J23" s="73" t="s">
        <v>108</v>
      </c>
      <c r="K23" s="71" t="s">
        <v>45</v>
      </c>
      <c r="L23" s="26">
        <v>30</v>
      </c>
      <c r="M23" s="64">
        <v>710000000</v>
      </c>
      <c r="N23" s="33" t="s">
        <v>44</v>
      </c>
      <c r="O23" s="64" t="s">
        <v>237</v>
      </c>
      <c r="P23" s="53" t="s">
        <v>56</v>
      </c>
      <c r="Q23" s="54"/>
      <c r="R23" s="74" t="s">
        <v>57</v>
      </c>
      <c r="S23" s="37" t="s">
        <v>58</v>
      </c>
      <c r="T23" s="75"/>
      <c r="U23" s="75"/>
      <c r="V23" s="75"/>
      <c r="W23" s="75"/>
      <c r="X23" s="76">
        <v>97339200</v>
      </c>
      <c r="Y23" s="76">
        <f>X23*1.12</f>
        <v>109019904.00000001</v>
      </c>
      <c r="Z23" s="77"/>
      <c r="AA23" s="69" t="s">
        <v>101</v>
      </c>
      <c r="AB23" s="79" t="s">
        <v>110</v>
      </c>
    </row>
    <row r="24" spans="1:29" ht="63.75">
      <c r="A24" s="9" t="s">
        <v>63</v>
      </c>
      <c r="B24" s="59" t="s">
        <v>111</v>
      </c>
      <c r="C24" s="60" t="s">
        <v>36</v>
      </c>
      <c r="D24" s="61" t="s">
        <v>49</v>
      </c>
      <c r="E24" s="73" t="s">
        <v>50</v>
      </c>
      <c r="F24" s="73" t="s">
        <v>51</v>
      </c>
      <c r="G24" s="73" t="s">
        <v>50</v>
      </c>
      <c r="H24" s="73" t="s">
        <v>51</v>
      </c>
      <c r="I24" s="73" t="s">
        <v>107</v>
      </c>
      <c r="J24" s="73" t="s">
        <v>109</v>
      </c>
      <c r="K24" s="71" t="s">
        <v>45</v>
      </c>
      <c r="L24" s="26">
        <v>30</v>
      </c>
      <c r="M24" s="64">
        <v>710000000</v>
      </c>
      <c r="N24" s="33" t="s">
        <v>44</v>
      </c>
      <c r="O24" s="64" t="s">
        <v>237</v>
      </c>
      <c r="P24" s="53" t="s">
        <v>62</v>
      </c>
      <c r="Q24" s="54"/>
      <c r="R24" s="74" t="s">
        <v>57</v>
      </c>
      <c r="S24" s="37" t="s">
        <v>58</v>
      </c>
      <c r="T24" s="75"/>
      <c r="U24" s="75"/>
      <c r="V24" s="75"/>
      <c r="W24" s="75"/>
      <c r="X24" s="76">
        <v>67939050</v>
      </c>
      <c r="Y24" s="76">
        <f>X24*1.12</f>
        <v>76091736</v>
      </c>
      <c r="Z24" s="77"/>
      <c r="AA24" s="69" t="s">
        <v>101</v>
      </c>
      <c r="AB24" s="79" t="s">
        <v>110</v>
      </c>
    </row>
    <row r="25" spans="1:29" ht="63.75">
      <c r="A25" s="9" t="s">
        <v>63</v>
      </c>
      <c r="B25" s="59" t="s">
        <v>112</v>
      </c>
      <c r="C25" s="60" t="s">
        <v>36</v>
      </c>
      <c r="D25" s="61" t="s">
        <v>49</v>
      </c>
      <c r="E25" s="73" t="s">
        <v>50</v>
      </c>
      <c r="F25" s="73" t="s">
        <v>51</v>
      </c>
      <c r="G25" s="73" t="s">
        <v>50</v>
      </c>
      <c r="H25" s="73" t="s">
        <v>51</v>
      </c>
      <c r="I25" s="73" t="s">
        <v>106</v>
      </c>
      <c r="J25" s="73" t="s">
        <v>108</v>
      </c>
      <c r="K25" s="71" t="s">
        <v>69</v>
      </c>
      <c r="L25" s="26">
        <v>30</v>
      </c>
      <c r="M25" s="64">
        <v>710000000</v>
      </c>
      <c r="N25" s="33" t="s">
        <v>44</v>
      </c>
      <c r="O25" s="64" t="s">
        <v>102</v>
      </c>
      <c r="P25" s="53" t="s">
        <v>56</v>
      </c>
      <c r="Q25" s="54"/>
      <c r="R25" s="74" t="s">
        <v>104</v>
      </c>
      <c r="S25" s="37" t="s">
        <v>58</v>
      </c>
      <c r="T25" s="75"/>
      <c r="U25" s="75"/>
      <c r="V25" s="75"/>
      <c r="W25" s="75"/>
      <c r="X25" s="76">
        <v>19467840</v>
      </c>
      <c r="Y25" s="76">
        <f>X25*1.12</f>
        <v>21803980.800000001</v>
      </c>
      <c r="Z25" s="77"/>
      <c r="AA25" s="69" t="s">
        <v>101</v>
      </c>
      <c r="AB25" s="78"/>
    </row>
    <row r="26" spans="1:29" ht="63.75">
      <c r="A26" s="9" t="s">
        <v>63</v>
      </c>
      <c r="B26" s="59" t="s">
        <v>113</v>
      </c>
      <c r="C26" s="60" t="s">
        <v>36</v>
      </c>
      <c r="D26" s="61" t="s">
        <v>49</v>
      </c>
      <c r="E26" s="73" t="s">
        <v>50</v>
      </c>
      <c r="F26" s="73" t="s">
        <v>51</v>
      </c>
      <c r="G26" s="73" t="s">
        <v>50</v>
      </c>
      <c r="H26" s="73" t="s">
        <v>51</v>
      </c>
      <c r="I26" s="73" t="s">
        <v>107</v>
      </c>
      <c r="J26" s="73" t="s">
        <v>109</v>
      </c>
      <c r="K26" s="71" t="s">
        <v>69</v>
      </c>
      <c r="L26" s="26">
        <v>30</v>
      </c>
      <c r="M26" s="64">
        <v>710000000</v>
      </c>
      <c r="N26" s="33" t="s">
        <v>44</v>
      </c>
      <c r="O26" s="64" t="s">
        <v>102</v>
      </c>
      <c r="P26" s="53" t="s">
        <v>62</v>
      </c>
      <c r="Q26" s="54"/>
      <c r="R26" s="74" t="s">
        <v>104</v>
      </c>
      <c r="S26" s="37" t="s">
        <v>58</v>
      </c>
      <c r="T26" s="75"/>
      <c r="U26" s="75"/>
      <c r="V26" s="75"/>
      <c r="W26" s="75"/>
      <c r="X26" s="76">
        <v>13587810</v>
      </c>
      <c r="Y26" s="76">
        <f>X26*1.12</f>
        <v>15218347.200000001</v>
      </c>
      <c r="Z26" s="77"/>
      <c r="AA26" s="69" t="s">
        <v>101</v>
      </c>
      <c r="AB26" s="78"/>
    </row>
    <row r="27" spans="1:29" ht="63.75">
      <c r="A27" s="9" t="s">
        <v>114</v>
      </c>
      <c r="B27" s="59" t="s">
        <v>123</v>
      </c>
      <c r="C27" s="60" t="s">
        <v>36</v>
      </c>
      <c r="D27" s="80" t="s">
        <v>115</v>
      </c>
      <c r="E27" s="81" t="s">
        <v>116</v>
      </c>
      <c r="F27" s="64" t="s">
        <v>117</v>
      </c>
      <c r="G27" s="81" t="s">
        <v>116</v>
      </c>
      <c r="H27" s="64" t="s">
        <v>117</v>
      </c>
      <c r="I27" s="82" t="s">
        <v>118</v>
      </c>
      <c r="J27" s="82" t="s">
        <v>119</v>
      </c>
      <c r="K27" s="64" t="s">
        <v>69</v>
      </c>
      <c r="L27" s="83">
        <v>100</v>
      </c>
      <c r="M27" s="64">
        <v>710000000</v>
      </c>
      <c r="N27" s="33" t="s">
        <v>44</v>
      </c>
      <c r="O27" s="64" t="s">
        <v>102</v>
      </c>
      <c r="P27" s="84" t="s">
        <v>120</v>
      </c>
      <c r="Q27" s="85"/>
      <c r="R27" s="74" t="s">
        <v>57</v>
      </c>
      <c r="S27" s="81" t="s">
        <v>121</v>
      </c>
      <c r="T27" s="86"/>
      <c r="U27" s="64"/>
      <c r="V27" s="82"/>
      <c r="W27" s="82"/>
      <c r="X27" s="87">
        <v>134400000</v>
      </c>
      <c r="Y27" s="88">
        <f>X27*1.12</f>
        <v>150528000</v>
      </c>
      <c r="Z27" s="64" t="s">
        <v>122</v>
      </c>
      <c r="AA27" s="89">
        <v>2014</v>
      </c>
      <c r="AB27" s="64"/>
      <c r="AC27" s="90"/>
    </row>
    <row r="28" spans="1:29" ht="102">
      <c r="A28" s="9" t="s">
        <v>124</v>
      </c>
      <c r="B28" s="59" t="s">
        <v>136</v>
      </c>
      <c r="C28" s="60" t="s">
        <v>36</v>
      </c>
      <c r="D28" s="80" t="s">
        <v>125</v>
      </c>
      <c r="E28" s="81" t="s">
        <v>126</v>
      </c>
      <c r="F28" s="64" t="s">
        <v>127</v>
      </c>
      <c r="G28" s="81" t="s">
        <v>126</v>
      </c>
      <c r="H28" s="64" t="s">
        <v>128</v>
      </c>
      <c r="I28" s="82" t="s">
        <v>129</v>
      </c>
      <c r="J28" s="82" t="s">
        <v>130</v>
      </c>
      <c r="K28" s="71" t="s">
        <v>45</v>
      </c>
      <c r="L28" s="83">
        <v>100</v>
      </c>
      <c r="M28" s="64">
        <v>710000000</v>
      </c>
      <c r="N28" s="33" t="s">
        <v>44</v>
      </c>
      <c r="O28" s="64" t="s">
        <v>237</v>
      </c>
      <c r="P28" s="84" t="s">
        <v>46</v>
      </c>
      <c r="Q28" s="85"/>
      <c r="R28" s="74" t="s">
        <v>57</v>
      </c>
      <c r="S28" s="81" t="s">
        <v>131</v>
      </c>
      <c r="T28" s="86"/>
      <c r="U28" s="64"/>
      <c r="V28" s="82"/>
      <c r="W28" s="82"/>
      <c r="X28" s="87">
        <v>55000000</v>
      </c>
      <c r="Y28" s="88">
        <f>X28*1.12</f>
        <v>61600000.000000007</v>
      </c>
      <c r="Z28" s="64"/>
      <c r="AA28" s="89">
        <v>2014</v>
      </c>
      <c r="AB28" s="64"/>
      <c r="AC28" s="90"/>
    </row>
    <row r="29" spans="1:29" ht="74.25" customHeight="1">
      <c r="A29" s="9" t="s">
        <v>124</v>
      </c>
      <c r="B29" s="59" t="s">
        <v>137</v>
      </c>
      <c r="C29" s="60" t="s">
        <v>36</v>
      </c>
      <c r="D29" s="80" t="s">
        <v>125</v>
      </c>
      <c r="E29" s="81" t="s">
        <v>126</v>
      </c>
      <c r="F29" s="64" t="s">
        <v>127</v>
      </c>
      <c r="G29" s="81" t="s">
        <v>126</v>
      </c>
      <c r="H29" s="64" t="s">
        <v>128</v>
      </c>
      <c r="I29" s="82" t="s">
        <v>132</v>
      </c>
      <c r="J29" s="82" t="s">
        <v>133</v>
      </c>
      <c r="K29" s="71" t="s">
        <v>45</v>
      </c>
      <c r="L29" s="83">
        <v>100</v>
      </c>
      <c r="M29" s="64">
        <v>710000000</v>
      </c>
      <c r="N29" s="33" t="s">
        <v>44</v>
      </c>
      <c r="O29" s="64" t="s">
        <v>134</v>
      </c>
      <c r="P29" s="84" t="s">
        <v>46</v>
      </c>
      <c r="Q29" s="85"/>
      <c r="R29" s="74" t="s">
        <v>135</v>
      </c>
      <c r="S29" s="81" t="s">
        <v>131</v>
      </c>
      <c r="T29" s="86"/>
      <c r="U29" s="64"/>
      <c r="V29" s="82"/>
      <c r="W29" s="82"/>
      <c r="X29" s="87">
        <v>50000000</v>
      </c>
      <c r="Y29" s="88">
        <f>X29*1.12</f>
        <v>56000000.000000007</v>
      </c>
      <c r="Z29" s="64"/>
      <c r="AA29" s="89">
        <v>2014</v>
      </c>
      <c r="AB29" s="64"/>
      <c r="AC29" s="90"/>
    </row>
    <row r="30" spans="1:29" ht="74.25" customHeight="1">
      <c r="A30" s="9" t="s">
        <v>138</v>
      </c>
      <c r="B30" s="59" t="s">
        <v>155</v>
      </c>
      <c r="C30" s="60" t="s">
        <v>36</v>
      </c>
      <c r="D30" s="80" t="s">
        <v>139</v>
      </c>
      <c r="E30" s="81" t="s">
        <v>140</v>
      </c>
      <c r="F30" s="64" t="s">
        <v>141</v>
      </c>
      <c r="G30" s="81" t="s">
        <v>142</v>
      </c>
      <c r="H30" s="64" t="s">
        <v>143</v>
      </c>
      <c r="I30" s="82" t="s">
        <v>144</v>
      </c>
      <c r="J30" s="82" t="s">
        <v>145</v>
      </c>
      <c r="K30" s="71" t="s">
        <v>45</v>
      </c>
      <c r="L30" s="83">
        <v>50</v>
      </c>
      <c r="M30" s="64">
        <v>710000000</v>
      </c>
      <c r="N30" s="33" t="s">
        <v>44</v>
      </c>
      <c r="O30" s="64" t="s">
        <v>237</v>
      </c>
      <c r="P30" s="84" t="s">
        <v>154</v>
      </c>
      <c r="Q30" s="85"/>
      <c r="R30" s="74" t="s">
        <v>57</v>
      </c>
      <c r="S30" s="81" t="s">
        <v>146</v>
      </c>
      <c r="T30" s="86"/>
      <c r="U30" s="64"/>
      <c r="V30" s="82"/>
      <c r="W30" s="82"/>
      <c r="X30" s="87">
        <v>15000300</v>
      </c>
      <c r="Y30" s="88">
        <f>X30*1.12</f>
        <v>16800336</v>
      </c>
      <c r="Z30" s="64"/>
      <c r="AA30" s="89">
        <v>2014</v>
      </c>
      <c r="AB30" s="64"/>
      <c r="AC30" s="90"/>
    </row>
    <row r="31" spans="1:29" ht="74.25" customHeight="1">
      <c r="A31" s="9" t="s">
        <v>138</v>
      </c>
      <c r="B31" s="59" t="s">
        <v>156</v>
      </c>
      <c r="C31" s="60" t="s">
        <v>36</v>
      </c>
      <c r="D31" s="80" t="s">
        <v>147</v>
      </c>
      <c r="E31" s="81" t="s">
        <v>148</v>
      </c>
      <c r="F31" s="64" t="s">
        <v>149</v>
      </c>
      <c r="G31" s="81" t="s">
        <v>150</v>
      </c>
      <c r="H31" s="64" t="s">
        <v>151</v>
      </c>
      <c r="I31" s="82" t="s">
        <v>152</v>
      </c>
      <c r="J31" s="82" t="s">
        <v>153</v>
      </c>
      <c r="K31" s="71" t="s">
        <v>69</v>
      </c>
      <c r="L31" s="83">
        <v>50</v>
      </c>
      <c r="M31" s="64">
        <v>710000000</v>
      </c>
      <c r="N31" s="33" t="s">
        <v>44</v>
      </c>
      <c r="O31" s="64" t="s">
        <v>237</v>
      </c>
      <c r="P31" s="84" t="s">
        <v>46</v>
      </c>
      <c r="Q31" s="85"/>
      <c r="R31" s="74" t="s">
        <v>57</v>
      </c>
      <c r="S31" s="81" t="s">
        <v>146</v>
      </c>
      <c r="T31" s="86"/>
      <c r="U31" s="64"/>
      <c r="V31" s="82"/>
      <c r="W31" s="82"/>
      <c r="X31" s="87">
        <v>15835418</v>
      </c>
      <c r="Y31" s="88">
        <f>X31*1.12</f>
        <v>17735668.16</v>
      </c>
      <c r="Z31" s="64" t="s">
        <v>122</v>
      </c>
      <c r="AA31" s="89">
        <v>2014</v>
      </c>
      <c r="AB31" s="64"/>
      <c r="AC31" s="90"/>
    </row>
    <row r="32" spans="1:29" ht="74.25" customHeight="1">
      <c r="A32" s="9" t="s">
        <v>157</v>
      </c>
      <c r="B32" s="59" t="s">
        <v>182</v>
      </c>
      <c r="C32" s="60" t="s">
        <v>36</v>
      </c>
      <c r="D32" s="80" t="s">
        <v>162</v>
      </c>
      <c r="E32" s="81" t="s">
        <v>163</v>
      </c>
      <c r="F32" s="64" t="s">
        <v>164</v>
      </c>
      <c r="G32" s="81" t="s">
        <v>163</v>
      </c>
      <c r="H32" s="64" t="s">
        <v>164</v>
      </c>
      <c r="I32" s="82" t="s">
        <v>175</v>
      </c>
      <c r="J32" s="82" t="s">
        <v>176</v>
      </c>
      <c r="K32" s="71" t="s">
        <v>45</v>
      </c>
      <c r="L32" s="83">
        <v>80</v>
      </c>
      <c r="M32" s="64">
        <v>710000000</v>
      </c>
      <c r="N32" s="33" t="s">
        <v>44</v>
      </c>
      <c r="O32" s="64" t="s">
        <v>237</v>
      </c>
      <c r="P32" s="84" t="s">
        <v>46</v>
      </c>
      <c r="Q32" s="85"/>
      <c r="R32" s="74" t="s">
        <v>57</v>
      </c>
      <c r="S32" s="81" t="s">
        <v>71</v>
      </c>
      <c r="T32" s="86"/>
      <c r="U32" s="64"/>
      <c r="V32" s="82"/>
      <c r="W32" s="82"/>
      <c r="X32" s="87">
        <v>26215000</v>
      </c>
      <c r="Y32" s="88">
        <f>X32*1.12</f>
        <v>29360800.000000004</v>
      </c>
      <c r="Z32" s="64"/>
      <c r="AA32" s="89">
        <v>2014</v>
      </c>
      <c r="AB32" s="64"/>
      <c r="AC32" s="90"/>
    </row>
    <row r="33" spans="1:29" ht="74.25" customHeight="1">
      <c r="A33" s="9" t="s">
        <v>157</v>
      </c>
      <c r="B33" s="59" t="s">
        <v>183</v>
      </c>
      <c r="C33" s="60" t="s">
        <v>36</v>
      </c>
      <c r="D33" s="80" t="s">
        <v>165</v>
      </c>
      <c r="E33" s="81" t="s">
        <v>166</v>
      </c>
      <c r="F33" s="64" t="s">
        <v>167</v>
      </c>
      <c r="G33" s="81" t="s">
        <v>166</v>
      </c>
      <c r="H33" s="64" t="s">
        <v>167</v>
      </c>
      <c r="I33" s="82" t="s">
        <v>177</v>
      </c>
      <c r="J33" s="82" t="s">
        <v>168</v>
      </c>
      <c r="K33" s="71" t="s">
        <v>45</v>
      </c>
      <c r="L33" s="83">
        <v>80</v>
      </c>
      <c r="M33" s="64">
        <v>710000000</v>
      </c>
      <c r="N33" s="33" t="s">
        <v>44</v>
      </c>
      <c r="O33" s="64" t="s">
        <v>237</v>
      </c>
      <c r="P33" s="84" t="s">
        <v>46</v>
      </c>
      <c r="Q33" s="85"/>
      <c r="R33" s="74" t="s">
        <v>57</v>
      </c>
      <c r="S33" s="81" t="s">
        <v>71</v>
      </c>
      <c r="T33" s="86"/>
      <c r="U33" s="64"/>
      <c r="V33" s="82"/>
      <c r="W33" s="82"/>
      <c r="X33" s="87">
        <v>2032000</v>
      </c>
      <c r="Y33" s="88">
        <f>X33*1.12</f>
        <v>2275840</v>
      </c>
      <c r="Z33" s="64"/>
      <c r="AA33" s="89">
        <v>2014</v>
      </c>
      <c r="AB33" s="64"/>
      <c r="AC33" s="90"/>
    </row>
    <row r="34" spans="1:29" ht="74.25" customHeight="1">
      <c r="A34" s="9" t="s">
        <v>157</v>
      </c>
      <c r="B34" s="59" t="s">
        <v>184</v>
      </c>
      <c r="C34" s="60" t="s">
        <v>36</v>
      </c>
      <c r="D34" s="80" t="s">
        <v>169</v>
      </c>
      <c r="E34" s="81" t="s">
        <v>170</v>
      </c>
      <c r="F34" s="64" t="s">
        <v>171</v>
      </c>
      <c r="G34" s="81" t="s">
        <v>172</v>
      </c>
      <c r="H34" s="64" t="s">
        <v>171</v>
      </c>
      <c r="I34" s="82" t="s">
        <v>178</v>
      </c>
      <c r="J34" s="82" t="s">
        <v>179</v>
      </c>
      <c r="K34" s="71" t="s">
        <v>45</v>
      </c>
      <c r="L34" s="83">
        <v>80</v>
      </c>
      <c r="M34" s="64">
        <v>710000000</v>
      </c>
      <c r="N34" s="33" t="s">
        <v>44</v>
      </c>
      <c r="O34" s="64" t="s">
        <v>237</v>
      </c>
      <c r="P34" s="84" t="s">
        <v>46</v>
      </c>
      <c r="Q34" s="85"/>
      <c r="R34" s="74" t="s">
        <v>57</v>
      </c>
      <c r="S34" s="81" t="s">
        <v>71</v>
      </c>
      <c r="T34" s="86"/>
      <c r="U34" s="64"/>
      <c r="V34" s="82"/>
      <c r="W34" s="82"/>
      <c r="X34" s="87">
        <v>34240000</v>
      </c>
      <c r="Y34" s="88">
        <f>X34*1.12</f>
        <v>38348800</v>
      </c>
      <c r="Z34" s="64"/>
      <c r="AA34" s="89">
        <v>2014</v>
      </c>
      <c r="AB34" s="64"/>
      <c r="AC34" s="90"/>
    </row>
    <row r="35" spans="1:29" ht="74.25" customHeight="1">
      <c r="A35" s="9" t="s">
        <v>114</v>
      </c>
      <c r="B35" s="59" t="s">
        <v>192</v>
      </c>
      <c r="C35" s="60" t="s">
        <v>36</v>
      </c>
      <c r="D35" s="80" t="s">
        <v>186</v>
      </c>
      <c r="E35" s="81" t="s">
        <v>187</v>
      </c>
      <c r="F35" s="64" t="s">
        <v>191</v>
      </c>
      <c r="G35" s="81" t="s">
        <v>187</v>
      </c>
      <c r="H35" s="64" t="s">
        <v>188</v>
      </c>
      <c r="I35" s="82" t="s">
        <v>189</v>
      </c>
      <c r="J35" s="82" t="s">
        <v>190</v>
      </c>
      <c r="K35" s="71" t="s">
        <v>45</v>
      </c>
      <c r="L35" s="83">
        <v>0</v>
      </c>
      <c r="M35" s="64">
        <v>710000000</v>
      </c>
      <c r="N35" s="33" t="s">
        <v>44</v>
      </c>
      <c r="O35" s="64" t="s">
        <v>237</v>
      </c>
      <c r="P35" s="84" t="s">
        <v>46</v>
      </c>
      <c r="Q35" s="85"/>
      <c r="R35" s="74" t="s">
        <v>57</v>
      </c>
      <c r="S35" s="81" t="s">
        <v>71</v>
      </c>
      <c r="T35" s="86"/>
      <c r="U35" s="64"/>
      <c r="V35" s="82"/>
      <c r="W35" s="82"/>
      <c r="X35" s="87">
        <v>32400000</v>
      </c>
      <c r="Y35" s="88">
        <f>X35*1.12</f>
        <v>36288000</v>
      </c>
      <c r="Z35" s="64"/>
      <c r="AA35" s="89">
        <v>2014</v>
      </c>
      <c r="AB35" s="64"/>
      <c r="AC35" s="90"/>
    </row>
    <row r="36" spans="1:29" ht="74.25" customHeight="1">
      <c r="A36" s="9" t="s">
        <v>114</v>
      </c>
      <c r="B36" s="59" t="s">
        <v>229</v>
      </c>
      <c r="C36" s="60" t="s">
        <v>36</v>
      </c>
      <c r="D36" s="80" t="s">
        <v>193</v>
      </c>
      <c r="E36" s="81" t="s">
        <v>194</v>
      </c>
      <c r="F36" s="64" t="s">
        <v>195</v>
      </c>
      <c r="G36" s="81" t="s">
        <v>194</v>
      </c>
      <c r="H36" s="64" t="s">
        <v>195</v>
      </c>
      <c r="I36" s="82" t="s">
        <v>196</v>
      </c>
      <c r="J36" s="82" t="s">
        <v>227</v>
      </c>
      <c r="K36" s="71" t="s">
        <v>69</v>
      </c>
      <c r="L36" s="83">
        <v>0</v>
      </c>
      <c r="M36" s="64">
        <v>710000000</v>
      </c>
      <c r="N36" s="33" t="s">
        <v>44</v>
      </c>
      <c r="O36" s="64" t="s">
        <v>237</v>
      </c>
      <c r="P36" s="84" t="s">
        <v>46</v>
      </c>
      <c r="Q36" s="85"/>
      <c r="R36" s="74" t="s">
        <v>57</v>
      </c>
      <c r="S36" s="81" t="s">
        <v>71</v>
      </c>
      <c r="T36" s="86"/>
      <c r="U36" s="64"/>
      <c r="V36" s="82"/>
      <c r="W36" s="82"/>
      <c r="X36" s="87">
        <v>10204000</v>
      </c>
      <c r="Y36" s="88">
        <v>11428480</v>
      </c>
      <c r="Z36" s="64" t="s">
        <v>122</v>
      </c>
      <c r="AA36" s="89">
        <v>2014</v>
      </c>
      <c r="AB36" s="64"/>
      <c r="AC36" s="90"/>
    </row>
    <row r="37" spans="1:29" ht="74.25" customHeight="1">
      <c r="A37" s="9" t="s">
        <v>114</v>
      </c>
      <c r="B37" s="59" t="s">
        <v>230</v>
      </c>
      <c r="C37" s="60" t="s">
        <v>36</v>
      </c>
      <c r="D37" s="80" t="s">
        <v>197</v>
      </c>
      <c r="E37" s="81" t="s">
        <v>198</v>
      </c>
      <c r="F37" s="64" t="s">
        <v>199</v>
      </c>
      <c r="G37" s="81" t="s">
        <v>200</v>
      </c>
      <c r="H37" s="64" t="s">
        <v>201</v>
      </c>
      <c r="I37" s="82" t="s">
        <v>202</v>
      </c>
      <c r="J37" s="82" t="s">
        <v>203</v>
      </c>
      <c r="K37" s="71" t="s">
        <v>45</v>
      </c>
      <c r="L37" s="83">
        <v>0</v>
      </c>
      <c r="M37" s="64">
        <v>710000000</v>
      </c>
      <c r="N37" s="33" t="s">
        <v>44</v>
      </c>
      <c r="O37" s="64" t="s">
        <v>237</v>
      </c>
      <c r="P37" s="84" t="s">
        <v>46</v>
      </c>
      <c r="Q37" s="85"/>
      <c r="R37" s="74" t="s">
        <v>57</v>
      </c>
      <c r="S37" s="81" t="s">
        <v>71</v>
      </c>
      <c r="T37" s="86"/>
      <c r="U37" s="64"/>
      <c r="V37" s="82"/>
      <c r="W37" s="82"/>
      <c r="X37" s="87">
        <v>9765339.2799999993</v>
      </c>
      <c r="Y37" s="88">
        <v>10937180</v>
      </c>
      <c r="Z37" s="64"/>
      <c r="AA37" s="89">
        <v>2014</v>
      </c>
      <c r="AB37" s="64"/>
      <c r="AC37" s="90"/>
    </row>
    <row r="38" spans="1:29" ht="74.25" customHeight="1">
      <c r="A38" s="9" t="s">
        <v>114</v>
      </c>
      <c r="B38" s="59" t="s">
        <v>231</v>
      </c>
      <c r="C38" s="60" t="s">
        <v>36</v>
      </c>
      <c r="D38" s="80" t="s">
        <v>147</v>
      </c>
      <c r="E38" s="81" t="s">
        <v>148</v>
      </c>
      <c r="F38" s="64" t="s">
        <v>204</v>
      </c>
      <c r="G38" s="81" t="s">
        <v>150</v>
      </c>
      <c r="H38" s="64" t="s">
        <v>205</v>
      </c>
      <c r="I38" s="82" t="s">
        <v>206</v>
      </c>
      <c r="J38" s="82" t="s">
        <v>204</v>
      </c>
      <c r="K38" s="71" t="s">
        <v>69</v>
      </c>
      <c r="L38" s="83">
        <v>0</v>
      </c>
      <c r="M38" s="64">
        <v>710000000</v>
      </c>
      <c r="N38" s="33" t="s">
        <v>44</v>
      </c>
      <c r="O38" s="64" t="s">
        <v>237</v>
      </c>
      <c r="P38" s="84" t="s">
        <v>46</v>
      </c>
      <c r="Q38" s="85"/>
      <c r="R38" s="74" t="s">
        <v>57</v>
      </c>
      <c r="S38" s="81" t="s">
        <v>71</v>
      </c>
      <c r="T38" s="86"/>
      <c r="U38" s="64"/>
      <c r="V38" s="82"/>
      <c r="W38" s="82"/>
      <c r="X38" s="87">
        <v>4231247.4400000004</v>
      </c>
      <c r="Y38" s="88">
        <v>4738997.1399999997</v>
      </c>
      <c r="Z38" s="64" t="s">
        <v>122</v>
      </c>
      <c r="AA38" s="89">
        <v>2014</v>
      </c>
      <c r="AB38" s="64"/>
      <c r="AC38" s="90"/>
    </row>
    <row r="39" spans="1:29" ht="74.25" customHeight="1">
      <c r="A39" s="9" t="s">
        <v>114</v>
      </c>
      <c r="B39" s="59" t="s">
        <v>232</v>
      </c>
      <c r="C39" s="60" t="s">
        <v>36</v>
      </c>
      <c r="D39" s="80" t="s">
        <v>207</v>
      </c>
      <c r="E39" s="81" t="s">
        <v>208</v>
      </c>
      <c r="F39" s="64" t="s">
        <v>209</v>
      </c>
      <c r="G39" s="81" t="s">
        <v>208</v>
      </c>
      <c r="H39" s="64" t="s">
        <v>209</v>
      </c>
      <c r="I39" s="82" t="s">
        <v>210</v>
      </c>
      <c r="J39" s="82" t="s">
        <v>209</v>
      </c>
      <c r="K39" s="71" t="s">
        <v>69</v>
      </c>
      <c r="L39" s="83">
        <v>0</v>
      </c>
      <c r="M39" s="64">
        <v>710000000</v>
      </c>
      <c r="N39" s="33" t="s">
        <v>44</v>
      </c>
      <c r="O39" s="64" t="s">
        <v>237</v>
      </c>
      <c r="P39" s="84" t="s">
        <v>46</v>
      </c>
      <c r="Q39" s="85"/>
      <c r="R39" s="74" t="s">
        <v>57</v>
      </c>
      <c r="S39" s="81" t="s">
        <v>71</v>
      </c>
      <c r="T39" s="86"/>
      <c r="U39" s="64"/>
      <c r="V39" s="82"/>
      <c r="W39" s="82"/>
      <c r="X39" s="87">
        <v>33360856.48</v>
      </c>
      <c r="Y39" s="88">
        <v>37364159.259999998</v>
      </c>
      <c r="Z39" s="64" t="s">
        <v>122</v>
      </c>
      <c r="AA39" s="89">
        <v>2014</v>
      </c>
      <c r="AB39" s="64"/>
      <c r="AC39" s="90"/>
    </row>
    <row r="40" spans="1:29" ht="74.25" customHeight="1">
      <c r="A40" s="9" t="s">
        <v>114</v>
      </c>
      <c r="B40" s="59" t="s">
        <v>233</v>
      </c>
      <c r="C40" s="60" t="s">
        <v>36</v>
      </c>
      <c r="D40" s="80" t="s">
        <v>211</v>
      </c>
      <c r="E40" s="81" t="s">
        <v>212</v>
      </c>
      <c r="F40" s="64" t="s">
        <v>213</v>
      </c>
      <c r="G40" s="81" t="s">
        <v>212</v>
      </c>
      <c r="H40" s="64" t="s">
        <v>213</v>
      </c>
      <c r="I40" s="82" t="s">
        <v>214</v>
      </c>
      <c r="J40" s="82" t="s">
        <v>215</v>
      </c>
      <c r="K40" s="71" t="s">
        <v>236</v>
      </c>
      <c r="L40" s="83">
        <v>0</v>
      </c>
      <c r="M40" s="64">
        <v>710000000</v>
      </c>
      <c r="N40" s="33" t="s">
        <v>44</v>
      </c>
      <c r="O40" s="64" t="s">
        <v>237</v>
      </c>
      <c r="P40" s="84" t="s">
        <v>46</v>
      </c>
      <c r="Q40" s="85"/>
      <c r="R40" s="74" t="s">
        <v>57</v>
      </c>
      <c r="S40" s="81" t="s">
        <v>71</v>
      </c>
      <c r="T40" s="86"/>
      <c r="U40" s="64"/>
      <c r="V40" s="82"/>
      <c r="W40" s="82"/>
      <c r="X40" s="87">
        <v>2678901.7799999998</v>
      </c>
      <c r="Y40" s="88">
        <v>3000370</v>
      </c>
      <c r="Z40" s="64"/>
      <c r="AA40" s="89">
        <v>2014</v>
      </c>
      <c r="AB40" s="64"/>
      <c r="AC40" s="90"/>
    </row>
    <row r="41" spans="1:29" ht="74.25" customHeight="1">
      <c r="A41" s="9" t="s">
        <v>114</v>
      </c>
      <c r="B41" s="59" t="s">
        <v>234</v>
      </c>
      <c r="C41" s="60" t="s">
        <v>36</v>
      </c>
      <c r="D41" s="80" t="s">
        <v>216</v>
      </c>
      <c r="E41" s="81" t="s">
        <v>217</v>
      </c>
      <c r="F41" s="64" t="s">
        <v>218</v>
      </c>
      <c r="G41" s="81" t="s">
        <v>219</v>
      </c>
      <c r="H41" s="64" t="s">
        <v>218</v>
      </c>
      <c r="I41" s="82" t="s">
        <v>220</v>
      </c>
      <c r="J41" s="82" t="s">
        <v>221</v>
      </c>
      <c r="K41" s="71" t="s">
        <v>69</v>
      </c>
      <c r="L41" s="83">
        <v>0</v>
      </c>
      <c r="M41" s="64">
        <v>710000000</v>
      </c>
      <c r="N41" s="33" t="s">
        <v>44</v>
      </c>
      <c r="O41" s="64" t="s">
        <v>237</v>
      </c>
      <c r="P41" s="84" t="s">
        <v>228</v>
      </c>
      <c r="Q41" s="85"/>
      <c r="R41" s="74" t="s">
        <v>57</v>
      </c>
      <c r="S41" s="81" t="s">
        <v>71</v>
      </c>
      <c r="T41" s="86"/>
      <c r="U41" s="64"/>
      <c r="V41" s="82"/>
      <c r="W41" s="82"/>
      <c r="X41" s="87">
        <v>2877620</v>
      </c>
      <c r="Y41" s="88">
        <f>X41*1.12</f>
        <v>3222934.4000000004</v>
      </c>
      <c r="Z41" s="64" t="s">
        <v>122</v>
      </c>
      <c r="AA41" s="89">
        <v>2014</v>
      </c>
      <c r="AB41" s="64"/>
      <c r="AC41" s="90"/>
    </row>
    <row r="42" spans="1:29" ht="74.25" customHeight="1">
      <c r="A42" s="9" t="s">
        <v>114</v>
      </c>
      <c r="B42" s="59" t="s">
        <v>235</v>
      </c>
      <c r="C42" s="60" t="s">
        <v>36</v>
      </c>
      <c r="D42" s="80" t="s">
        <v>222</v>
      </c>
      <c r="E42" s="81" t="s">
        <v>225</v>
      </c>
      <c r="F42" s="64" t="s">
        <v>223</v>
      </c>
      <c r="G42" s="81" t="s">
        <v>225</v>
      </c>
      <c r="H42" s="64" t="s">
        <v>223</v>
      </c>
      <c r="I42" s="82" t="s">
        <v>226</v>
      </c>
      <c r="J42" s="82" t="s">
        <v>224</v>
      </c>
      <c r="K42" s="71" t="s">
        <v>45</v>
      </c>
      <c r="L42" s="83">
        <v>0</v>
      </c>
      <c r="M42" s="64">
        <v>710000000</v>
      </c>
      <c r="N42" s="33" t="s">
        <v>44</v>
      </c>
      <c r="O42" s="64" t="s">
        <v>237</v>
      </c>
      <c r="P42" s="84" t="s">
        <v>46</v>
      </c>
      <c r="Q42" s="85"/>
      <c r="R42" s="74" t="s">
        <v>57</v>
      </c>
      <c r="S42" s="81" t="s">
        <v>71</v>
      </c>
      <c r="T42" s="86"/>
      <c r="U42" s="64"/>
      <c r="V42" s="82"/>
      <c r="W42" s="82"/>
      <c r="X42" s="87">
        <v>3557142.86</v>
      </c>
      <c r="Y42" s="88">
        <f>X42*1.12</f>
        <v>3984000.0032000002</v>
      </c>
      <c r="Z42" s="64"/>
      <c r="AA42" s="89">
        <v>2014</v>
      </c>
      <c r="AB42" s="64"/>
      <c r="AC42" s="90"/>
    </row>
    <row r="43" spans="1:29" ht="74.25" customHeight="1">
      <c r="A43" s="9" t="s">
        <v>241</v>
      </c>
      <c r="B43" s="59" t="s">
        <v>242</v>
      </c>
      <c r="C43" s="60" t="s">
        <v>36</v>
      </c>
      <c r="D43" s="80" t="s">
        <v>243</v>
      </c>
      <c r="E43" s="81" t="s">
        <v>244</v>
      </c>
      <c r="F43" s="64" t="s">
        <v>245</v>
      </c>
      <c r="G43" s="81" t="s">
        <v>250</v>
      </c>
      <c r="H43" s="64" t="s">
        <v>246</v>
      </c>
      <c r="I43" s="82" t="s">
        <v>247</v>
      </c>
      <c r="J43" s="82" t="s">
        <v>248</v>
      </c>
      <c r="K43" s="71" t="s">
        <v>236</v>
      </c>
      <c r="L43" s="83">
        <v>0</v>
      </c>
      <c r="M43" s="64">
        <v>710000000</v>
      </c>
      <c r="N43" s="33" t="s">
        <v>44</v>
      </c>
      <c r="O43" s="64" t="s">
        <v>237</v>
      </c>
      <c r="P43" s="84" t="s">
        <v>46</v>
      </c>
      <c r="Q43" s="85"/>
      <c r="R43" s="74" t="s">
        <v>57</v>
      </c>
      <c r="S43" s="81" t="s">
        <v>249</v>
      </c>
      <c r="T43" s="86"/>
      <c r="U43" s="64"/>
      <c r="V43" s="82"/>
      <c r="W43" s="82"/>
      <c r="X43" s="87">
        <v>5000000</v>
      </c>
      <c r="Y43" s="88">
        <f>X43*1.12</f>
        <v>5600000.0000000009</v>
      </c>
      <c r="Z43" s="64"/>
      <c r="AA43" s="89">
        <v>2014</v>
      </c>
      <c r="AB43" s="64"/>
      <c r="AC43" s="90"/>
    </row>
    <row r="44" spans="1:29">
      <c r="A44" s="9"/>
      <c r="B44" s="8" t="s">
        <v>33</v>
      </c>
      <c r="C44" s="24"/>
      <c r="D44" s="25"/>
      <c r="E44" s="25"/>
      <c r="F44" s="25"/>
      <c r="G44" s="34"/>
      <c r="H44" s="34"/>
      <c r="I44" s="34"/>
      <c r="J44" s="34"/>
      <c r="K44" s="26"/>
      <c r="L44" s="27"/>
      <c r="M44" s="3"/>
      <c r="N44" s="33"/>
      <c r="O44" s="27"/>
      <c r="P44" s="24"/>
      <c r="Q44" s="24"/>
      <c r="R44" s="24"/>
      <c r="S44" s="28"/>
      <c r="T44" s="29"/>
      <c r="U44" s="30"/>
      <c r="V44" s="26"/>
      <c r="W44" s="29"/>
      <c r="X44" s="32">
        <f>SUM(X18:X43)</f>
        <v>792025725.84000003</v>
      </c>
      <c r="Y44" s="32">
        <f>SUM(Y18:Y43)</f>
        <v>887068812.96319997</v>
      </c>
      <c r="Z44" s="18"/>
      <c r="AA44" s="26"/>
      <c r="AB44" s="31"/>
    </row>
    <row r="45" spans="1:29">
      <c r="A45" s="9"/>
      <c r="B45" s="8" t="s">
        <v>34</v>
      </c>
      <c r="C45" s="24"/>
      <c r="D45" s="25"/>
      <c r="E45" s="25"/>
      <c r="F45" s="25"/>
      <c r="G45" s="34"/>
      <c r="H45" s="34"/>
      <c r="I45" s="34"/>
      <c r="J45" s="34"/>
      <c r="K45" s="26"/>
      <c r="L45" s="27"/>
      <c r="M45" s="3"/>
      <c r="N45" s="33"/>
      <c r="O45" s="27"/>
      <c r="P45" s="24"/>
      <c r="Q45" s="24"/>
      <c r="R45" s="24"/>
      <c r="S45" s="28"/>
      <c r="T45" s="29"/>
      <c r="U45" s="30"/>
      <c r="V45" s="26"/>
      <c r="W45" s="29"/>
      <c r="X45" s="32">
        <f>X44+X16</f>
        <v>808747725.84000003</v>
      </c>
      <c r="Y45" s="32">
        <f>Y44+Y16</f>
        <v>905797452.96319997</v>
      </c>
      <c r="Z45" s="18"/>
      <c r="AA45" s="26"/>
      <c r="AB45" s="31"/>
    </row>
    <row r="47" spans="1:29">
      <c r="Y47" s="52">
        <f>Y12</f>
        <v>252709967.99999946</v>
      </c>
      <c r="Z47" t="s">
        <v>29</v>
      </c>
    </row>
    <row r="48" spans="1:29">
      <c r="Y48" s="22">
        <f>Y45</f>
        <v>905797452.96319997</v>
      </c>
      <c r="Z48" t="s">
        <v>30</v>
      </c>
    </row>
    <row r="49" spans="24:25">
      <c r="Y49" s="22">
        <v>4732823192.3134079</v>
      </c>
    </row>
    <row r="50" spans="24:25">
      <c r="X50" s="22">
        <v>5385910677.2766075</v>
      </c>
      <c r="Y50" s="22">
        <f>Y49-Y47+Y48</f>
        <v>5385910677.2766085</v>
      </c>
    </row>
    <row r="51" spans="24:25">
      <c r="X51" s="22">
        <f>X50-Y50</f>
        <v>0</v>
      </c>
      <c r="Y51" s="22"/>
    </row>
  </sheetData>
  <autoFilter ref="A7:AB45"/>
  <mergeCells count="1">
    <mergeCell ref="B4:AB4"/>
  </mergeCells>
  <pageMargins left="0.70866141732283472" right="0.70866141732283472" top="0.74803149606299213" bottom="0.74803149606299213" header="0.31496062992125984" footer="0.31496062992125984"/>
  <pageSetup paperSize="8"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2014-01-14T06:08:41Z</dcterms:modified>
</cp:coreProperties>
</file>