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'Лист1'!$A$7:$AB$22</definedName>
  </definedNames>
  <calcPr fullCalcOnLoad="1"/>
</workbook>
</file>

<file path=xl/sharedStrings.xml><?xml version="1.0" encoding="utf-8"?>
<sst xmlns="http://schemas.openxmlformats.org/spreadsheetml/2006/main" count="176" uniqueCount="88">
  <si>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</si>
  <si>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</si>
  <si>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</si>
  <si>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</si>
  <si>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</si>
  <si>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</si>
  <si>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</si>
  <si>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</si>
  <si>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</si>
  <si>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</si>
  <si>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</si>
  <si>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</si>
  <si>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</si>
  <si>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</si>
  <si>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</si>
  <si>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</si>
  <si>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</si>
  <si>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</si>
  <si>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</si>
  <si>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</si>
  <si>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</si>
  <si>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</si>
  <si>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</si>
  <si>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</si>
  <si>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</si>
  <si>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</si>
  <si>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</si>
  <si>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</si>
  <si>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Исключить следующие позиции:</t>
  </si>
  <si>
    <t>-</t>
  </si>
  <si>
    <t>+</t>
  </si>
  <si>
    <t>Приложение 1</t>
  </si>
  <si>
    <t>АО "РД "КазМунайГаз"</t>
  </si>
  <si>
    <t>1. Товары</t>
  </si>
  <si>
    <t>DDP</t>
  </si>
  <si>
    <t>итого по товарам</t>
  </si>
  <si>
    <t>штука</t>
  </si>
  <si>
    <t>ОТ</t>
  </si>
  <si>
    <t>г.Астана, пр.Кабанбай батыра 17</t>
  </si>
  <si>
    <t>с даты заключения договора по 31 декабря 2013 года</t>
  </si>
  <si>
    <t>ОИ</t>
  </si>
  <si>
    <t>3. Услуги</t>
  </si>
  <si>
    <t>итого по услугам</t>
  </si>
  <si>
    <t>9-2 Т</t>
  </si>
  <si>
    <t>32.99.61.00.00.00.30.60.1</t>
  </si>
  <si>
    <t xml:space="preserve">Программное обеспечение </t>
  </si>
  <si>
    <t>Бағдарламалық қамтамасыз ету</t>
  </si>
  <si>
    <t>Программный продукт - прочий</t>
  </si>
  <si>
    <t>Бағдарламалық өнім- өзге</t>
  </si>
  <si>
    <t xml:space="preserve">Программное обеспечение по геолого-гидродинамическому моделированию </t>
  </si>
  <si>
    <r>
      <t>Геологиялы</t>
    </r>
    <r>
      <rPr>
        <sz val="10"/>
        <rFont val="Calibri"/>
        <family val="2"/>
      </rPr>
      <t>қ</t>
    </r>
    <r>
      <rPr>
        <sz val="10"/>
        <rFont val="Times New Roman"/>
        <family val="1"/>
      </rPr>
      <t xml:space="preserve"> ж</t>
    </r>
    <r>
      <rPr>
        <sz val="10"/>
        <rFont val="Calibri"/>
        <family val="2"/>
      </rPr>
      <t>ә</t>
    </r>
    <r>
      <rPr>
        <sz val="10"/>
        <rFont val="Times New Roman"/>
        <family val="1"/>
      </rPr>
      <t>не гидродинамикалы</t>
    </r>
    <r>
      <rPr>
        <sz val="10"/>
        <rFont val="Calibri"/>
        <family val="2"/>
      </rPr>
      <t>қ</t>
    </r>
    <r>
      <rPr>
        <sz val="10"/>
        <rFont val="Times New Roman"/>
        <family val="1"/>
      </rPr>
      <t xml:space="preserve"> модел жасауды</t>
    </r>
    <r>
      <rPr>
        <sz val="10"/>
        <rFont val="Calibri"/>
        <family val="2"/>
      </rPr>
      <t>ң б</t>
    </r>
    <r>
      <rPr>
        <sz val="10"/>
        <rFont val="Times New Roman"/>
        <family val="1"/>
      </rPr>
      <t>ағдарламалық қамсыздандыруын сатып алу</t>
    </r>
  </si>
  <si>
    <t>октябрь, ноябрь 2013 года</t>
  </si>
  <si>
    <t>авансовый платеж - 0%, оставшаяся часть в течение 30 рабочих дней с момента подписания акта приема-передачи</t>
  </si>
  <si>
    <t>столбец - 11</t>
  </si>
  <si>
    <t>ДГГ</t>
  </si>
  <si>
    <r>
      <t>Геологиялы</t>
    </r>
    <r>
      <rPr>
        <sz val="10"/>
        <color indexed="10"/>
        <rFont val="Calibri"/>
        <family val="2"/>
      </rPr>
      <t>қ</t>
    </r>
    <r>
      <rPr>
        <sz val="10"/>
        <color indexed="10"/>
        <rFont val="Times New Roman"/>
        <family val="1"/>
      </rPr>
      <t xml:space="preserve"> ж</t>
    </r>
    <r>
      <rPr>
        <sz val="10"/>
        <color indexed="10"/>
        <rFont val="Calibri"/>
        <family val="2"/>
      </rPr>
      <t>ә</t>
    </r>
    <r>
      <rPr>
        <sz val="10"/>
        <color indexed="10"/>
        <rFont val="Times New Roman"/>
        <family val="1"/>
      </rPr>
      <t>не гидродинамикалы</t>
    </r>
    <r>
      <rPr>
        <sz val="10"/>
        <color indexed="10"/>
        <rFont val="Calibri"/>
        <family val="2"/>
      </rPr>
      <t>қ</t>
    </r>
    <r>
      <rPr>
        <sz val="10"/>
        <color indexed="10"/>
        <rFont val="Times New Roman"/>
        <family val="1"/>
      </rPr>
      <t xml:space="preserve"> модел жасауды</t>
    </r>
    <r>
      <rPr>
        <sz val="10"/>
        <color indexed="10"/>
        <rFont val="Calibri"/>
        <family val="2"/>
      </rPr>
      <t>ң б</t>
    </r>
    <r>
      <rPr>
        <sz val="10"/>
        <color indexed="10"/>
        <rFont val="Times New Roman"/>
        <family val="1"/>
      </rPr>
      <t>ағдарламалық қамсыздандыруын сатып алу</t>
    </r>
  </si>
  <si>
    <t>декабрь 2013 года</t>
  </si>
  <si>
    <t>9-3 Т</t>
  </si>
  <si>
    <t>XVII изменения и дополнения в План закупок товаров, работ и услуг  АО «РД «КазМунайГаз» на 2013 год</t>
  </si>
  <si>
    <t>к приказу АО "РД "КазМунайГаз" № 266/П от 26.11.2013 года</t>
  </si>
  <si>
    <t>84.11.19.05.00.00.00</t>
  </si>
  <si>
    <t>Услуги по проведению государственного технического обследования недвижимого имущества</t>
  </si>
  <si>
    <t xml:space="preserve">Жылжымайтын мүлікті мемлекеттік техникалық тексеруден өткізуге қызмет көрсету </t>
  </si>
  <si>
    <t>Проведения обмера объектов недвижимого имущества (зданий и сооружений, или их составляющих), выдача технического паспорта</t>
  </si>
  <si>
    <t>Жылжымайтын мүлікті (ғимарат немесе оның құрамына кіретіндер) өлшеу, техникалық төлқұжаттың беру жұмыстарын атқару</t>
  </si>
  <si>
    <t>Для добычи углеводородного сырья на месторождении "Восточный Макат"</t>
  </si>
  <si>
    <t xml:space="preserve"> </t>
  </si>
  <si>
    <t xml:space="preserve">Атырауская область </t>
  </si>
  <si>
    <t>с момента подписания договора по 31 декабря 2013 года</t>
  </si>
  <si>
    <r>
      <t>авансовый</t>
    </r>
    <r>
      <rPr>
        <sz val="11"/>
        <rFont val="Times New Roman"/>
        <family val="1"/>
      </rPr>
      <t xml:space="preserve"> платеж - 100% без предоставления банковской гарантий </t>
    </r>
  </si>
  <si>
    <t>Линейная часть газопровода высокого давления "Восточный Макат-Макат-Сагиз"</t>
  </si>
  <si>
    <t>Газопровод высокого давления "Макат--Сагиз-Кенбай"</t>
  </si>
  <si>
    <t>Линейная часть газопровода высокого давления "Восточный Макат-Макат - Сагиз"</t>
  </si>
  <si>
    <t>Для обслуживания объекта добычи нефти и газа</t>
  </si>
  <si>
    <t>Газопровод высокго давления С. Балгимбаева - Забурунье</t>
  </si>
  <si>
    <t>итого включить</t>
  </si>
  <si>
    <t>ДОиКС</t>
  </si>
  <si>
    <t>254 У</t>
  </si>
  <si>
    <t>255 У</t>
  </si>
  <si>
    <t>256 У</t>
  </si>
  <si>
    <t>257 У</t>
  </si>
  <si>
    <t>258 У</t>
  </si>
  <si>
    <t>259 У</t>
  </si>
  <si>
    <t>Шығыс Мақат кен орнындағы көмірсутекті шикізатты өндіру үшін</t>
  </si>
  <si>
    <t>Шығыс Мақат-Мақат-Сағыз жоғары қысымды газ құбырының линиялық бөлімі</t>
  </si>
  <si>
    <t>"Мақат-Сағыз-Кенбай" жоғары қысымды газ құбыры</t>
  </si>
  <si>
    <t>Газ және мқнай өндіру нысандарына қызмет көрсету</t>
  </si>
  <si>
    <t>С. Балғымбаев-Забуруье жоғары қысымды газ құбыры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</si>
</sst>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name val="Mang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"/>
      <color indexed="8"/>
      <name val="Courier New"/>
      <family val="1"/>
    </font>
    <font>
      <b/>
      <sz val="10"/>
      <color indexed="12"/>
      <name val="Arial Cyr"/>
      <family val="2"/>
    </font>
    <font>
      <sz val="8"/>
      <name val="Tahoma"/>
      <family val="2"/>
    </font>
    <font>
      <b/>
      <sz val="1"/>
      <color indexed="8"/>
      <name val="Courier New"/>
      <family val="1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</borders>
  <cellStyleXfs count="3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72" fontId="16" fillId="0" borderId="0">
      <alignment/>
      <protection locked="0"/>
    </xf>
    <xf numFmtId="172" fontId="16" fillId="0" borderId="0">
      <alignment/>
      <protection locked="0"/>
    </xf>
    <xf numFmtId="172" fontId="16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6" fillId="0" borderId="1">
      <alignment/>
      <protection locked="0"/>
    </xf>
    <xf numFmtId="176" fontId="8" fillId="0" borderId="2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2" fontId="8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22" fillId="25" borderId="0" applyNumberFormat="0" applyBorder="0" applyAlignment="0" applyProtection="0"/>
    <xf numFmtId="0" fontId="46" fillId="26" borderId="0" applyNumberFormat="0" applyBorder="0" applyAlignment="0" applyProtection="0"/>
    <xf numFmtId="0" fontId="22" fillId="17" borderId="0" applyNumberFormat="0" applyBorder="0" applyAlignment="0" applyProtection="0"/>
    <xf numFmtId="0" fontId="46" fillId="27" borderId="0" applyNumberFormat="0" applyBorder="0" applyAlignment="0" applyProtection="0"/>
    <xf numFmtId="0" fontId="22" fillId="19" borderId="0" applyNumberFormat="0" applyBorder="0" applyAlignment="0" applyProtection="0"/>
    <xf numFmtId="0" fontId="46" fillId="28" borderId="0" applyNumberFormat="0" applyBorder="0" applyAlignment="0" applyProtection="0"/>
    <xf numFmtId="0" fontId="22" fillId="29" borderId="0" applyNumberFormat="0" applyBorder="0" applyAlignment="0" applyProtection="0"/>
    <xf numFmtId="0" fontId="46" fillId="30" borderId="0" applyNumberFormat="0" applyBorder="0" applyAlignment="0" applyProtection="0"/>
    <xf numFmtId="0" fontId="22" fillId="31" borderId="0" applyNumberFormat="0" applyBorder="0" applyAlignment="0" applyProtection="0"/>
    <xf numFmtId="0" fontId="46" fillId="32" borderId="0" applyNumberFormat="0" applyBorder="0" applyAlignment="0" applyProtection="0"/>
    <xf numFmtId="0" fontId="22" fillId="33" borderId="0" applyNumberFormat="0" applyBorder="0" applyAlignment="0" applyProtection="0"/>
    <xf numFmtId="169" fontId="11" fillId="0" borderId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4" fontId="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170" fontId="6" fillId="0" borderId="0">
      <alignment/>
      <protection/>
    </xf>
    <xf numFmtId="171" fontId="6" fillId="0" borderId="0">
      <alignment/>
      <protection/>
    </xf>
    <xf numFmtId="0" fontId="12" fillId="0" borderId="0" applyNumberFormat="0">
      <alignment horizontal="left"/>
      <protection/>
    </xf>
    <xf numFmtId="40" fontId="6" fillId="34" borderId="3">
      <alignment/>
      <protection/>
    </xf>
    <xf numFmtId="40" fontId="6" fillId="35" borderId="4">
      <alignment/>
      <protection/>
    </xf>
    <xf numFmtId="40" fontId="6" fillId="36" borderId="3">
      <alignment/>
      <protection/>
    </xf>
    <xf numFmtId="40" fontId="6" fillId="37" borderId="4">
      <alignment/>
      <protection/>
    </xf>
    <xf numFmtId="49" fontId="13" fillId="38" borderId="5">
      <alignment horizontal="center"/>
      <protection/>
    </xf>
    <xf numFmtId="49" fontId="13" fillId="39" borderId="5">
      <alignment horizontal="center"/>
      <protection/>
    </xf>
    <xf numFmtId="49" fontId="6" fillId="38" borderId="5">
      <alignment horizontal="center"/>
      <protection/>
    </xf>
    <xf numFmtId="49" fontId="6" fillId="39" borderId="5">
      <alignment horizontal="center"/>
      <protection/>
    </xf>
    <xf numFmtId="49" fontId="14" fillId="0" borderId="0">
      <alignment/>
      <protection/>
    </xf>
    <xf numFmtId="0" fontId="6" fillId="40" borderId="3">
      <alignment/>
      <protection/>
    </xf>
    <xf numFmtId="0" fontId="6" fillId="41" borderId="4">
      <alignment/>
      <protection/>
    </xf>
    <xf numFmtId="39" fontId="6" fillId="34" borderId="3">
      <alignment/>
      <protection/>
    </xf>
    <xf numFmtId="40" fontId="6" fillId="35" borderId="4">
      <alignment/>
      <protection/>
    </xf>
    <xf numFmtId="39" fontId="6" fillId="35" borderId="4">
      <alignment/>
      <protection/>
    </xf>
    <xf numFmtId="40" fontId="6" fillId="36" borderId="3">
      <alignment/>
      <protection/>
    </xf>
    <xf numFmtId="40" fontId="6" fillId="36" borderId="3">
      <alignment/>
      <protection/>
    </xf>
    <xf numFmtId="40" fontId="6" fillId="37" borderId="4">
      <alignment/>
      <protection/>
    </xf>
    <xf numFmtId="40" fontId="6" fillId="37" borderId="4">
      <alignment/>
      <protection/>
    </xf>
    <xf numFmtId="49" fontId="13" fillId="38" borderId="5">
      <alignment vertical="center"/>
      <protection/>
    </xf>
    <xf numFmtId="49" fontId="13" fillId="39" borderId="5">
      <alignment vertical="center"/>
      <protection/>
    </xf>
    <xf numFmtId="49" fontId="14" fillId="38" borderId="5">
      <alignment vertical="center"/>
      <protection/>
    </xf>
    <xf numFmtId="49" fontId="14" fillId="39" borderId="5">
      <alignment vertical="center"/>
      <protection/>
    </xf>
    <xf numFmtId="49" fontId="6" fillId="0" borderId="0">
      <alignment horizontal="right"/>
      <protection/>
    </xf>
    <xf numFmtId="49" fontId="15" fillId="0" borderId="4">
      <alignment horizontal="right"/>
      <protection/>
    </xf>
    <xf numFmtId="49" fontId="15" fillId="0" borderId="3">
      <alignment horizontal="right"/>
      <protection/>
    </xf>
    <xf numFmtId="39" fontId="6" fillId="42" borderId="3">
      <alignment/>
      <protection/>
    </xf>
    <xf numFmtId="40" fontId="6" fillId="43" borderId="4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6" fillId="44" borderId="0" applyNumberFormat="0" applyBorder="0" applyAlignment="0" applyProtection="0"/>
    <xf numFmtId="0" fontId="22" fillId="45" borderId="0" applyNumberFormat="0" applyBorder="0" applyAlignment="0" applyProtection="0"/>
    <xf numFmtId="0" fontId="46" fillId="46" borderId="0" applyNumberFormat="0" applyBorder="0" applyAlignment="0" applyProtection="0"/>
    <xf numFmtId="0" fontId="22" fillId="47" borderId="0" applyNumberFormat="0" applyBorder="0" applyAlignment="0" applyProtection="0"/>
    <xf numFmtId="0" fontId="46" fillId="48" borderId="0" applyNumberFormat="0" applyBorder="0" applyAlignment="0" applyProtection="0"/>
    <xf numFmtId="0" fontId="22" fillId="49" borderId="0" applyNumberFormat="0" applyBorder="0" applyAlignment="0" applyProtection="0"/>
    <xf numFmtId="0" fontId="46" fillId="50" borderId="0" applyNumberFormat="0" applyBorder="0" applyAlignment="0" applyProtection="0"/>
    <xf numFmtId="0" fontId="22" fillId="29" borderId="0" applyNumberFormat="0" applyBorder="0" applyAlignment="0" applyProtection="0"/>
    <xf numFmtId="0" fontId="46" fillId="51" borderId="0" applyNumberFormat="0" applyBorder="0" applyAlignment="0" applyProtection="0"/>
    <xf numFmtId="0" fontId="22" fillId="31" borderId="0" applyNumberFormat="0" applyBorder="0" applyAlignment="0" applyProtection="0"/>
    <xf numFmtId="0" fontId="46" fillId="52" borderId="0" applyNumberFormat="0" applyBorder="0" applyAlignment="0" applyProtection="0"/>
    <xf numFmtId="0" fontId="22" fillId="53" borderId="0" applyNumberFormat="0" applyBorder="0" applyAlignment="0" applyProtection="0"/>
    <xf numFmtId="173" fontId="2" fillId="0" borderId="6">
      <alignment/>
      <protection locked="0"/>
    </xf>
    <xf numFmtId="0" fontId="47" fillId="54" borderId="7" applyNumberFormat="0" applyAlignment="0" applyProtection="0"/>
    <xf numFmtId="0" fontId="23" fillId="13" borderId="8" applyNumberFormat="0" applyAlignment="0" applyProtection="0"/>
    <xf numFmtId="0" fontId="48" fillId="55" borderId="9" applyNumberFormat="0" applyAlignment="0" applyProtection="0"/>
    <xf numFmtId="0" fontId="24" fillId="56" borderId="10" applyNumberFormat="0" applyAlignment="0" applyProtection="0"/>
    <xf numFmtId="0" fontId="49" fillId="55" borderId="7" applyNumberFormat="0" applyAlignment="0" applyProtection="0"/>
    <xf numFmtId="0" fontId="25" fillId="5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33" fillId="0" borderId="12" applyNumberFormat="0" applyFill="0" applyAlignment="0" applyProtection="0"/>
    <xf numFmtId="0" fontId="51" fillId="0" borderId="13" applyNumberFormat="0" applyFill="0" applyAlignment="0" applyProtection="0"/>
    <xf numFmtId="0" fontId="34" fillId="0" borderId="14" applyNumberFormat="0" applyFill="0" applyAlignment="0" applyProtection="0"/>
    <xf numFmtId="0" fontId="52" fillId="0" borderId="15" applyNumberFormat="0" applyFill="0" applyAlignment="0" applyProtection="0"/>
    <xf numFmtId="0" fontId="35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17" fillId="57" borderId="6">
      <alignment/>
      <protection/>
    </xf>
    <xf numFmtId="0" fontId="53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54" fillId="58" borderId="19" applyNumberFormat="0" applyAlignment="0" applyProtection="0"/>
    <xf numFmtId="0" fontId="26" fillId="59" borderId="20" applyNumberFormat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60" borderId="0" applyNumberFormat="0" applyBorder="0" applyAlignment="0" applyProtection="0"/>
    <xf numFmtId="0" fontId="27" fillId="6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7" fillId="62" borderId="0" applyNumberFormat="0" applyBorder="0" applyAlignment="0" applyProtection="0"/>
    <xf numFmtId="0" fontId="28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6" fillId="64" borderId="22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ill="0" applyBorder="0" applyAlignment="0" applyProtection="0"/>
    <xf numFmtId="0" fontId="59" fillId="0" borderId="23" applyNumberFormat="0" applyFill="0" applyAlignment="0" applyProtection="0"/>
    <xf numFmtId="0" fontId="30" fillId="0" borderId="24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top" wrapText="1"/>
      <protection/>
    </xf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4" fontId="11" fillId="0" borderId="0" applyFill="0" applyBorder="0" applyAlignment="0" applyProtection="0"/>
    <xf numFmtId="175" fontId="1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11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11" fillId="0" borderId="0" applyFill="0" applyBorder="0" applyAlignment="0" applyProtection="0"/>
    <xf numFmtId="43" fontId="0" fillId="0" borderId="0" applyFont="0" applyFill="0" applyBorder="0" applyAlignment="0" applyProtection="0"/>
    <xf numFmtId="0" fontId="61" fillId="65" borderId="0" applyNumberFormat="0" applyBorder="0" applyAlignment="0" applyProtection="0"/>
    <xf numFmtId="0" fontId="32" fillId="7" borderId="0" applyNumberFormat="0" applyBorder="0" applyAlignment="0" applyProtection="0"/>
    <xf numFmtId="172" fontId="16" fillId="0" borderId="0">
      <alignment/>
      <protection locked="0"/>
    </xf>
  </cellStyleXfs>
  <cellXfs count="70">
    <xf numFmtId="0" fontId="0" fillId="0" borderId="0" xfId="0" applyFont="1" applyAlignment="1">
      <alignment/>
    </xf>
    <xf numFmtId="0" fontId="4" fillId="0" borderId="4" xfId="207" applyFont="1" applyFill="1" applyBorder="1" applyAlignment="1">
      <alignment horizontal="center" vertical="center" wrapText="1"/>
      <protection/>
    </xf>
    <xf numFmtId="0" fontId="5" fillId="0" borderId="4" xfId="77" applyFont="1" applyFill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49" fontId="4" fillId="0" borderId="4" xfId="207" applyNumberFormat="1" applyFont="1" applyFill="1" applyBorder="1" applyAlignment="1">
      <alignment horizontal="center" vertical="center" wrapText="1"/>
      <protection/>
    </xf>
    <xf numFmtId="0" fontId="4" fillId="0" borderId="4" xfId="207" applyFont="1" applyFill="1" applyBorder="1" applyAlignment="1">
      <alignment vertical="center" wrapText="1"/>
      <protection/>
    </xf>
    <xf numFmtId="4" fontId="4" fillId="0" borderId="4" xfId="207" applyNumberFormat="1" applyFont="1" applyFill="1" applyBorder="1" applyAlignment="1">
      <alignment horizontal="center" vertical="center" wrapText="1"/>
      <protection/>
    </xf>
    <xf numFmtId="0" fontId="4" fillId="0" borderId="4" xfId="207" applyFont="1" applyFill="1" applyBorder="1" applyAlignment="1">
      <alignment horizontal="center" vertical="center" wrapText="1"/>
      <protection/>
    </xf>
    <xf numFmtId="14" fontId="4" fillId="0" borderId="4" xfId="207" applyNumberFormat="1" applyFont="1" applyFill="1" applyBorder="1" applyAlignment="1">
      <alignment horizontal="left" vertical="center"/>
      <protection/>
    </xf>
    <xf numFmtId="14" fontId="3" fillId="0" borderId="0" xfId="207" applyNumberFormat="1" applyFont="1" applyFill="1" applyBorder="1" applyAlignment="1">
      <alignment horizontal="center" vertical="center" wrapText="1"/>
      <protection/>
    </xf>
    <xf numFmtId="0" fontId="5" fillId="0" borderId="4" xfId="210" applyFont="1" applyBorder="1" applyAlignment="1">
      <alignment horizontal="center" vertical="center" wrapText="1"/>
      <protection/>
    </xf>
    <xf numFmtId="0" fontId="5" fillId="0" borderId="4" xfId="180" applyFont="1" applyFill="1" applyBorder="1" applyAlignment="1">
      <alignment horizontal="center" vertical="center" wrapText="1"/>
      <protection/>
    </xf>
    <xf numFmtId="0" fontId="5" fillId="66" borderId="4" xfId="180" applyFont="1" applyFill="1" applyBorder="1" applyAlignment="1">
      <alignment horizontal="center" vertical="center" wrapText="1"/>
      <protection/>
    </xf>
    <xf numFmtId="0" fontId="5" fillId="66" borderId="25" xfId="210" applyFont="1" applyFill="1" applyBorder="1" applyAlignment="1">
      <alignment horizontal="center" vertical="center" wrapText="1"/>
      <protection/>
    </xf>
    <xf numFmtId="0" fontId="5" fillId="0" borderId="4" xfId="210" applyFont="1" applyBorder="1" applyAlignment="1">
      <alignment horizontal="center" vertical="center"/>
      <protection/>
    </xf>
    <xf numFmtId="0" fontId="5" fillId="0" borderId="4" xfId="180" applyFont="1" applyBorder="1" applyAlignment="1">
      <alignment horizontal="center" vertical="center" wrapText="1"/>
      <protection/>
    </xf>
    <xf numFmtId="0" fontId="5" fillId="0" borderId="4" xfId="210" applyFont="1" applyBorder="1" applyAlignment="1">
      <alignment horizontal="center"/>
      <protection/>
    </xf>
    <xf numFmtId="0" fontId="6" fillId="0" borderId="4" xfId="180" applyFont="1" applyFill="1" applyBorder="1" applyAlignment="1">
      <alignment horizontal="center" vertical="center" wrapText="1"/>
      <protection/>
    </xf>
    <xf numFmtId="0" fontId="5" fillId="0" borderId="25" xfId="210" applyFont="1" applyBorder="1" applyAlignment="1">
      <alignment horizontal="center"/>
      <protection/>
    </xf>
    <xf numFmtId="0" fontId="5" fillId="0" borderId="4" xfId="210" applyFont="1" applyBorder="1">
      <alignment/>
      <protection/>
    </xf>
    <xf numFmtId="14" fontId="62" fillId="0" borderId="4" xfId="207" applyNumberFormat="1" applyFont="1" applyFill="1" applyBorder="1" applyAlignment="1">
      <alignment horizontal="left" vertical="center"/>
      <protection/>
    </xf>
    <xf numFmtId="4" fontId="62" fillId="0" borderId="4" xfId="210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63" fillId="0" borderId="0" xfId="0" applyFont="1" applyAlignment="1">
      <alignment/>
    </xf>
    <xf numFmtId="0" fontId="5" fillId="0" borderId="4" xfId="210" applyFont="1" applyBorder="1" applyAlignment="1">
      <alignment horizontal="center" vertical="center" wrapText="1"/>
      <protection/>
    </xf>
    <xf numFmtId="0" fontId="5" fillId="66" borderId="4" xfId="180" applyFont="1" applyFill="1" applyBorder="1" applyAlignment="1">
      <alignment horizontal="center" vertical="center" wrapText="1"/>
      <protection/>
    </xf>
    <xf numFmtId="0" fontId="5" fillId="0" borderId="4" xfId="210" applyFont="1" applyBorder="1" applyAlignment="1">
      <alignment horizontal="center" vertical="center"/>
      <protection/>
    </xf>
    <xf numFmtId="0" fontId="5" fillId="0" borderId="4" xfId="180" applyFont="1" applyFill="1" applyBorder="1" applyAlignment="1">
      <alignment horizontal="center" vertical="center" wrapText="1"/>
      <protection/>
    </xf>
    <xf numFmtId="0" fontId="5" fillId="0" borderId="4" xfId="180" applyFont="1" applyBorder="1" applyAlignment="1">
      <alignment horizontal="center" vertical="center" wrapText="1"/>
      <protection/>
    </xf>
    <xf numFmtId="0" fontId="5" fillId="0" borderId="4" xfId="210" applyFont="1" applyBorder="1" applyAlignment="1">
      <alignment horizontal="center"/>
      <protection/>
    </xf>
    <xf numFmtId="0" fontId="6" fillId="0" borderId="4" xfId="180" applyFont="1" applyFill="1" applyBorder="1" applyAlignment="1">
      <alignment horizontal="center" vertical="center" wrapText="1"/>
      <protection/>
    </xf>
    <xf numFmtId="0" fontId="5" fillId="0" borderId="4" xfId="210" applyFont="1" applyBorder="1">
      <alignment/>
      <protection/>
    </xf>
    <xf numFmtId="4" fontId="4" fillId="0" borderId="4" xfId="210" applyNumberFormat="1" applyFont="1" applyBorder="1" applyAlignment="1">
      <alignment horizontal="center" vertical="center"/>
      <protection/>
    </xf>
    <xf numFmtId="0" fontId="5" fillId="0" borderId="4" xfId="77" applyFont="1" applyFill="1" applyBorder="1" applyAlignment="1">
      <alignment horizontal="center" vertical="center" wrapText="1"/>
      <protection/>
    </xf>
    <xf numFmtId="0" fontId="5" fillId="66" borderId="25" xfId="210" applyFont="1" applyFill="1" applyBorder="1" applyAlignment="1">
      <alignment horizontal="center" vertical="center" wrapText="1"/>
      <protection/>
    </xf>
    <xf numFmtId="0" fontId="38" fillId="0" borderId="26" xfId="215" applyFont="1" applyBorder="1" applyAlignment="1">
      <alignment horizontal="center" vertical="top" wrapText="1"/>
      <protection/>
    </xf>
    <xf numFmtId="0" fontId="38" fillId="0" borderId="27" xfId="215" applyFont="1" applyBorder="1" applyAlignment="1">
      <alignment horizontal="center" vertical="top" wrapText="1"/>
      <protection/>
    </xf>
    <xf numFmtId="0" fontId="5" fillId="66" borderId="4" xfId="299" applyNumberFormat="1" applyFont="1" applyFill="1" applyBorder="1" applyAlignment="1">
      <alignment horizontal="center" vertical="center" wrapText="1"/>
      <protection/>
    </xf>
    <xf numFmtId="0" fontId="5" fillId="66" borderId="4" xfId="210" applyFont="1" applyFill="1" applyBorder="1" applyAlignment="1">
      <alignment horizontal="center" vertical="center" wrapText="1"/>
      <protection/>
    </xf>
    <xf numFmtId="0" fontId="64" fillId="66" borderId="4" xfId="299" applyNumberFormat="1" applyFont="1" applyFill="1" applyBorder="1" applyAlignment="1">
      <alignment horizontal="center" vertical="center" wrapText="1"/>
      <protection/>
    </xf>
    <xf numFmtId="49" fontId="64" fillId="66" borderId="4" xfId="287" applyNumberFormat="1" applyFont="1" applyFill="1" applyBorder="1" applyAlignment="1">
      <alignment horizontal="center" vertical="center" wrapText="1"/>
      <protection/>
    </xf>
    <xf numFmtId="0" fontId="64" fillId="66" borderId="4" xfId="287" applyFont="1" applyFill="1" applyBorder="1" applyAlignment="1">
      <alignment horizontal="center" vertical="center" wrapText="1"/>
      <protection/>
    </xf>
    <xf numFmtId="0" fontId="64" fillId="66" borderId="4" xfId="0" applyFont="1" applyFill="1" applyBorder="1" applyAlignment="1">
      <alignment horizontal="center" vertical="center" wrapText="1"/>
    </xf>
    <xf numFmtId="0" fontId="64" fillId="66" borderId="4" xfId="210" applyFont="1" applyFill="1" applyBorder="1" applyAlignment="1">
      <alignment horizontal="center" vertical="center" wrapText="1"/>
      <protection/>
    </xf>
    <xf numFmtId="0" fontId="64" fillId="66" borderId="4" xfId="299" applyFont="1" applyFill="1" applyBorder="1" applyAlignment="1">
      <alignment horizontal="center" vertical="center" wrapText="1"/>
      <protection/>
    </xf>
    <xf numFmtId="0" fontId="64" fillId="0" borderId="4" xfId="299" applyFont="1" applyFill="1" applyBorder="1" applyAlignment="1">
      <alignment horizontal="center" vertical="center" wrapText="1"/>
      <protection/>
    </xf>
    <xf numFmtId="0" fontId="64" fillId="66" borderId="4" xfId="77" applyFont="1" applyFill="1" applyBorder="1" applyAlignment="1">
      <alignment horizontal="center" vertical="center" wrapText="1"/>
      <protection/>
    </xf>
    <xf numFmtId="3" fontId="64" fillId="66" borderId="4" xfId="210" applyNumberFormat="1" applyFont="1" applyFill="1" applyBorder="1" applyAlignment="1">
      <alignment horizontal="center" vertical="center" wrapText="1"/>
      <protection/>
    </xf>
    <xf numFmtId="0" fontId="64" fillId="66" borderId="4" xfId="210" applyNumberFormat="1" applyFont="1" applyFill="1" applyBorder="1" applyAlignment="1">
      <alignment horizontal="center" vertical="center" wrapText="1"/>
      <protection/>
    </xf>
    <xf numFmtId="0" fontId="64" fillId="0" borderId="4" xfId="210" applyFont="1" applyBorder="1">
      <alignment/>
      <protection/>
    </xf>
    <xf numFmtId="3" fontId="62" fillId="66" borderId="4" xfId="210" applyNumberFormat="1" applyFont="1" applyFill="1" applyBorder="1" applyAlignment="1">
      <alignment horizontal="center" vertical="center"/>
      <protection/>
    </xf>
    <xf numFmtId="0" fontId="5" fillId="66" borderId="4" xfId="181" applyFont="1" applyFill="1" applyBorder="1" applyAlignment="1">
      <alignment horizontal="center" vertical="center" wrapText="1"/>
      <protection/>
    </xf>
    <xf numFmtId="0" fontId="64" fillId="66" borderId="4" xfId="181" applyFont="1" applyFill="1" applyBorder="1" applyAlignment="1">
      <alignment horizontal="center" vertical="center" wrapText="1"/>
      <protection/>
    </xf>
    <xf numFmtId="0" fontId="64" fillId="66" borderId="25" xfId="210" applyFont="1" applyFill="1" applyBorder="1" applyAlignment="1">
      <alignment horizontal="center" vertical="center" wrapText="1"/>
      <protection/>
    </xf>
    <xf numFmtId="0" fontId="64" fillId="66" borderId="4" xfId="269" applyFont="1" applyFill="1" applyBorder="1" applyAlignment="1">
      <alignment horizontal="center" vertical="center" wrapText="1"/>
      <protection/>
    </xf>
    <xf numFmtId="0" fontId="64" fillId="0" borderId="4" xfId="210" applyFont="1" applyBorder="1" applyAlignment="1">
      <alignment horizontal="center" vertical="center" wrapText="1"/>
      <protection/>
    </xf>
    <xf numFmtId="0" fontId="65" fillId="66" borderId="4" xfId="210" applyFont="1" applyFill="1" applyBorder="1" applyAlignment="1">
      <alignment horizontal="center" vertical="center" wrapText="1"/>
      <protection/>
    </xf>
    <xf numFmtId="3" fontId="65" fillId="66" borderId="4" xfId="210" applyNumberFormat="1" applyFont="1" applyFill="1" applyBorder="1" applyAlignment="1">
      <alignment horizontal="center" vertical="center" wrapText="1"/>
      <protection/>
    </xf>
    <xf numFmtId="14" fontId="66" fillId="0" borderId="0" xfId="207" applyNumberFormat="1" applyFont="1" applyFill="1" applyBorder="1" applyAlignment="1">
      <alignment horizontal="center" vertical="center" wrapText="1"/>
      <protection/>
    </xf>
    <xf numFmtId="3" fontId="60" fillId="0" borderId="0" xfId="0" applyNumberFormat="1" applyFont="1" applyAlignment="1">
      <alignment/>
    </xf>
    <xf numFmtId="0" fontId="63" fillId="0" borderId="28" xfId="0" applyFont="1" applyBorder="1" applyAlignment="1">
      <alignment horizontal="center"/>
    </xf>
    <xf numFmtId="0" fontId="5" fillId="0" borderId="4" xfId="215" applyFont="1" applyBorder="1" applyAlignment="1">
      <alignment horizontal="center" vertical="center"/>
      <protection/>
    </xf>
    <xf numFmtId="0" fontId="5" fillId="66" borderId="4" xfId="269" applyFont="1" applyFill="1" applyBorder="1" applyAlignment="1">
      <alignment horizontal="center" vertical="center" wrapText="1"/>
      <protection/>
    </xf>
    <xf numFmtId="0" fontId="5" fillId="66" borderId="4" xfId="299" applyFont="1" applyFill="1" applyBorder="1" applyAlignment="1">
      <alignment horizontal="center" vertical="center" wrapText="1"/>
      <protection/>
    </xf>
    <xf numFmtId="0" fontId="67" fillId="66" borderId="4" xfId="210" applyFont="1" applyFill="1" applyBorder="1" applyAlignment="1">
      <alignment horizontal="center" vertical="center" wrapText="1"/>
      <protection/>
    </xf>
    <xf numFmtId="0" fontId="44" fillId="66" borderId="4" xfId="210" applyFont="1" applyFill="1" applyBorder="1" applyAlignment="1">
      <alignment horizontal="center" vertical="center" wrapText="1"/>
      <protection/>
    </xf>
    <xf numFmtId="3" fontId="44" fillId="66" borderId="4" xfId="210" applyNumberFormat="1" applyFont="1" applyFill="1" applyBorder="1" applyAlignment="1">
      <alignment horizontal="center" vertical="center" wrapText="1"/>
      <protection/>
    </xf>
    <xf numFmtId="3" fontId="5" fillId="66" borderId="4" xfId="210" applyNumberFormat="1" applyFont="1" applyFill="1" applyBorder="1" applyAlignment="1">
      <alignment horizontal="center" vertical="center" wrapText="1"/>
      <protection/>
    </xf>
    <xf numFmtId="0" fontId="5" fillId="66" borderId="4" xfId="210" applyNumberFormat="1" applyFont="1" applyFill="1" applyBorder="1" applyAlignment="1">
      <alignment horizontal="center" vertical="center" wrapText="1"/>
      <protection/>
    </xf>
    <xf numFmtId="0" fontId="64" fillId="0" borderId="4" xfId="215" applyFont="1" applyBorder="1" applyAlignment="1">
      <alignment horizontal="center" vertical="center"/>
      <protection/>
    </xf>
  </cellXfs>
  <cellStyles count="314">
    <cellStyle name="Normal" xfId="0"/>
    <cellStyle name="_2006 проект соцсферы ММГ" xfId="15"/>
    <cellStyle name="_5(1).Макат 2007 г с расш.на 18.05.06г." xfId="16"/>
    <cellStyle name="_MOL_Caspian_2005_1_3_work_2file_08-05" xfId="17"/>
    <cellStyle name="_MOL_Caspian_2005_1_3_work_file_09-05" xfId="18"/>
    <cellStyle name="_Ком. услуги" xfId="19"/>
    <cellStyle name="_ММГ СС-2007" xfId="20"/>
    <cellStyle name="_Формы финансовой отчетности МСФО за 1 quarter 2007 год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1tizedes" xfId="28"/>
    <cellStyle name="20% - Акцент1" xfId="29"/>
    <cellStyle name="20% - Акцент1 2" xfId="30"/>
    <cellStyle name="20% - Акцент2" xfId="31"/>
    <cellStyle name="20% - Акцент2 2" xfId="32"/>
    <cellStyle name="20% - Акцент3" xfId="33"/>
    <cellStyle name="20% - Акцент3 2" xfId="34"/>
    <cellStyle name="20% - Акцент4" xfId="35"/>
    <cellStyle name="20% - Акцент4 2" xfId="36"/>
    <cellStyle name="20% - Акцент5" xfId="37"/>
    <cellStyle name="20% - Акцент5 2" xfId="38"/>
    <cellStyle name="20% - Акцент6" xfId="39"/>
    <cellStyle name="20% - Акцент6 2" xfId="40"/>
    <cellStyle name="2tizedes" xfId="41"/>
    <cellStyle name="40% - Акцент1" xfId="42"/>
    <cellStyle name="40% - Акцент1 2" xfId="43"/>
    <cellStyle name="40% - Акцент2" xfId="44"/>
    <cellStyle name="40% - Акцент2 2" xfId="45"/>
    <cellStyle name="40% - Акцент3" xfId="46"/>
    <cellStyle name="40% - Акцент3 2" xfId="47"/>
    <cellStyle name="40% - Акцент4" xfId="48"/>
    <cellStyle name="40% - Акцент4 2" xfId="49"/>
    <cellStyle name="40% - Акцент5" xfId="50"/>
    <cellStyle name="40% - Акцент5 2" xfId="51"/>
    <cellStyle name="40% - Акцент6" xfId="52"/>
    <cellStyle name="40% - Акцент6 2" xfId="53"/>
    <cellStyle name="60% - Акцент1" xfId="54"/>
    <cellStyle name="60% - Акцент1 2" xfId="55"/>
    <cellStyle name="60% - Акцент2" xfId="56"/>
    <cellStyle name="60% - Акцент2 2" xfId="57"/>
    <cellStyle name="60% - Акцент3" xfId="58"/>
    <cellStyle name="60% - Акцент3 2" xfId="59"/>
    <cellStyle name="60% - Акцент4" xfId="60"/>
    <cellStyle name="60% - Акцент4 2" xfId="61"/>
    <cellStyle name="60% - Акцент5" xfId="62"/>
    <cellStyle name="60% - Акцент5 2" xfId="63"/>
    <cellStyle name="60% - Акцент6" xfId="64"/>
    <cellStyle name="60% - Акцент6 2" xfId="65"/>
    <cellStyle name="Currency [0]" xfId="66"/>
    <cellStyle name="dátumig" xfId="67"/>
    <cellStyle name="dátumtól" xfId="68"/>
    <cellStyle name="Euro" xfId="69"/>
    <cellStyle name="Ezres_Final Interpretation Cost Estimate 110707" xfId="70"/>
    <cellStyle name="hó.    ." xfId="71"/>
    <cellStyle name="hó. nap." xfId="72"/>
    <cellStyle name="hungarian_date" xfId="73"/>
    <cellStyle name="nap" xfId="74"/>
    <cellStyle name="Normal 1" xfId="75"/>
    <cellStyle name="Normal 2" xfId="76"/>
    <cellStyle name="Normal 2 3 2" xfId="77"/>
    <cellStyle name="Normal 2 3 2 2" xfId="78"/>
    <cellStyle name="Normal 3" xfId="79"/>
    <cellStyle name="Normal 3 2" xfId="80"/>
    <cellStyle name="Normál_2007WP" xfId="81"/>
    <cellStyle name="Normal1" xfId="82"/>
    <cellStyle name="piw#" xfId="83"/>
    <cellStyle name="piw%" xfId="84"/>
    <cellStyle name="Price_Body" xfId="85"/>
    <cellStyle name="SAS FM Client calculated data cell (data entry table)" xfId="86"/>
    <cellStyle name="SAS FM Client calculated data cell (data entry table) 2" xfId="87"/>
    <cellStyle name="SAS FM Client calculated data cell (read only table)" xfId="88"/>
    <cellStyle name="SAS FM Client calculated data cell (read only table) 2" xfId="89"/>
    <cellStyle name="SAS FM Column drillable header" xfId="90"/>
    <cellStyle name="SAS FM Column drillable header 2" xfId="91"/>
    <cellStyle name="SAS FM Column header" xfId="92"/>
    <cellStyle name="SAS FM Column header 2" xfId="93"/>
    <cellStyle name="SAS FM Drill path" xfId="94"/>
    <cellStyle name="SAS FM Invalid data cell" xfId="95"/>
    <cellStyle name="SAS FM Invalid data cell 2" xfId="96"/>
    <cellStyle name="SAS FM Read-only data cell (data entry table)" xfId="97"/>
    <cellStyle name="SAS FM Read-only data cell (data entry table) 2" xfId="98"/>
    <cellStyle name="SAS FM Read-only data cell (data entry table) 3" xfId="99"/>
    <cellStyle name="SAS FM Read-only data cell (read-only table)" xfId="100"/>
    <cellStyle name="SAS FM Read-only data cell (read-only table) 2" xfId="101"/>
    <cellStyle name="SAS FM Read-only data cell (read-only table) 3" xfId="102"/>
    <cellStyle name="SAS FM Read-only data cell (read-only table) 4" xfId="103"/>
    <cellStyle name="SAS FM Row drillable header" xfId="104"/>
    <cellStyle name="SAS FM Row drillable header 2" xfId="105"/>
    <cellStyle name="SAS FM Row header" xfId="106"/>
    <cellStyle name="SAS FM Row header 2" xfId="107"/>
    <cellStyle name="SAS FM Slicers" xfId="108"/>
    <cellStyle name="SAS FM Slicers 2" xfId="109"/>
    <cellStyle name="SAS FM Slicers_Лист3" xfId="110"/>
    <cellStyle name="SAS FM Writeable data cell" xfId="111"/>
    <cellStyle name="SAS FM Writeable data cell 2" xfId="112"/>
    <cellStyle name="Standard_RAZ_01" xfId="113"/>
    <cellStyle name="Style 1" xfId="114"/>
    <cellStyle name="Акцент1" xfId="115"/>
    <cellStyle name="Акцент1 2" xfId="116"/>
    <cellStyle name="Акцент2" xfId="117"/>
    <cellStyle name="Акцент2 2" xfId="118"/>
    <cellStyle name="Акцент3" xfId="119"/>
    <cellStyle name="Акцент3 2" xfId="120"/>
    <cellStyle name="Акцент4" xfId="121"/>
    <cellStyle name="Акцент4 2" xfId="122"/>
    <cellStyle name="Акцент5" xfId="123"/>
    <cellStyle name="Акцент5 2" xfId="124"/>
    <cellStyle name="Акцент6" xfId="125"/>
    <cellStyle name="Акцент6 2" xfId="126"/>
    <cellStyle name="Беззащитный" xfId="127"/>
    <cellStyle name="Ввод " xfId="128"/>
    <cellStyle name="Ввод  2" xfId="129"/>
    <cellStyle name="Вывод" xfId="130"/>
    <cellStyle name="Вывод 2" xfId="131"/>
    <cellStyle name="Вычисление" xfId="132"/>
    <cellStyle name="Вычисление 2" xfId="133"/>
    <cellStyle name="Currency" xfId="134"/>
    <cellStyle name="Currency [0]" xfId="135"/>
    <cellStyle name="Денежный 2" xfId="136"/>
    <cellStyle name="Денежный 2 2" xfId="137"/>
    <cellStyle name="Денежный 2 3" xfId="138"/>
    <cellStyle name="Денежный 3" xfId="139"/>
    <cellStyle name="Денежный 4" xfId="140"/>
    <cellStyle name="Денежный 4 2" xfId="141"/>
    <cellStyle name="Денежный 5" xfId="142"/>
    <cellStyle name="Денежный 5 2" xfId="143"/>
    <cellStyle name="Денежный 5 2 2" xfId="144"/>
    <cellStyle name="Денежный 5 3" xfId="145"/>
    <cellStyle name="Денежный 5 3 2" xfId="146"/>
    <cellStyle name="Денежный 5 4" xfId="147"/>
    <cellStyle name="Денежный 5 4 2" xfId="148"/>
    <cellStyle name="Денежный 5 5" xfId="149"/>
    <cellStyle name="Денежный 5 5 2" xfId="150"/>
    <cellStyle name="Денежный 5 6" xfId="151"/>
    <cellStyle name="Денежный 5 6 2" xfId="152"/>
    <cellStyle name="Денежный 5 7" xfId="153"/>
    <cellStyle name="Денежный 6" xfId="154"/>
    <cellStyle name="Денежный 6 2" xfId="155"/>
    <cellStyle name="Заголовок 1" xfId="156"/>
    <cellStyle name="Заголовок 1 2" xfId="157"/>
    <cellStyle name="Заголовок 2" xfId="158"/>
    <cellStyle name="Заголовок 2 2" xfId="159"/>
    <cellStyle name="Заголовок 3" xfId="160"/>
    <cellStyle name="Заголовок 3 2" xfId="161"/>
    <cellStyle name="Заголовок 4" xfId="162"/>
    <cellStyle name="Заголовок 4 2" xfId="163"/>
    <cellStyle name="Защитный" xfId="164"/>
    <cellStyle name="Итог" xfId="165"/>
    <cellStyle name="Итог 2" xfId="166"/>
    <cellStyle name="КАНДАГАЧ тел3-33-96" xfId="167"/>
    <cellStyle name="Контрольная ячейка" xfId="168"/>
    <cellStyle name="Контрольная ячейка 2" xfId="169"/>
    <cellStyle name="Название" xfId="170"/>
    <cellStyle name="Название 2" xfId="171"/>
    <cellStyle name="Нейтральный" xfId="172"/>
    <cellStyle name="Нейтральный 2" xfId="173"/>
    <cellStyle name="Обычный 10" xfId="174"/>
    <cellStyle name="Обычный 10 2" xfId="175"/>
    <cellStyle name="Обычный 10 3" xfId="176"/>
    <cellStyle name="Обычный 11" xfId="177"/>
    <cellStyle name="Обычный 12" xfId="178"/>
    <cellStyle name="Обычный 13" xfId="179"/>
    <cellStyle name="Обычный 14" xfId="180"/>
    <cellStyle name="Обычный 14 2" xfId="181"/>
    <cellStyle name="Обычный 15" xfId="182"/>
    <cellStyle name="Обычный 15 2" xfId="183"/>
    <cellStyle name="Обычный 15 2 2" xfId="184"/>
    <cellStyle name="Обычный 15 3" xfId="185"/>
    <cellStyle name="Обычный 15 3 2" xfId="186"/>
    <cellStyle name="Обычный 15 4" xfId="187"/>
    <cellStyle name="Обычный 15 4 2" xfId="188"/>
    <cellStyle name="Обычный 15 5" xfId="189"/>
    <cellStyle name="Обычный 15 5 2" xfId="190"/>
    <cellStyle name="Обычный 15 6" xfId="191"/>
    <cellStyle name="Обычный 15 6 2" xfId="192"/>
    <cellStyle name="Обычный 15 6 2 2" xfId="193"/>
    <cellStyle name="Обычный 15 6 3" xfId="194"/>
    <cellStyle name="Обычный 15 7" xfId="195"/>
    <cellStyle name="Обычный 15 7 2" xfId="196"/>
    <cellStyle name="Обычный 15 8" xfId="197"/>
    <cellStyle name="Обычный 15 9" xfId="198"/>
    <cellStyle name="Обычный 16" xfId="199"/>
    <cellStyle name="Обычный 16 2" xfId="200"/>
    <cellStyle name="Обычный 17" xfId="201"/>
    <cellStyle name="Обычный 17 2" xfId="202"/>
    <cellStyle name="Обычный 18" xfId="203"/>
    <cellStyle name="Обычный 19" xfId="204"/>
    <cellStyle name="Обычный 19 2" xfId="205"/>
    <cellStyle name="Обычный 19 3" xfId="206"/>
    <cellStyle name="Обычный 2" xfId="207"/>
    <cellStyle name="Обычный 2 2" xfId="208"/>
    <cellStyle name="Обычный 2 2 2" xfId="209"/>
    <cellStyle name="Обычный 2 2 2 2" xfId="210"/>
    <cellStyle name="Обычный 2 2 3" xfId="211"/>
    <cellStyle name="Обычный 2 2 4" xfId="212"/>
    <cellStyle name="Обычный 2 3" xfId="213"/>
    <cellStyle name="Обычный 2 4" xfId="214"/>
    <cellStyle name="Обычный 2 5" xfId="215"/>
    <cellStyle name="Обычный 2 6" xfId="216"/>
    <cellStyle name="Обычный 2_План ГЗ на 2011г  первочередные " xfId="217"/>
    <cellStyle name="Обычный 20" xfId="218"/>
    <cellStyle name="Обычный 20 2" xfId="219"/>
    <cellStyle name="Обычный 21" xfId="220"/>
    <cellStyle name="Обычный 21 2" xfId="221"/>
    <cellStyle name="Обычный 22" xfId="222"/>
    <cellStyle name="Обычный 23" xfId="223"/>
    <cellStyle name="Обычный 23 2" xfId="224"/>
    <cellStyle name="Обычный 24" xfId="225"/>
    <cellStyle name="Обычный 24 2" xfId="226"/>
    <cellStyle name="Обычный 25" xfId="227"/>
    <cellStyle name="Обычный 26" xfId="228"/>
    <cellStyle name="Обычный 27" xfId="229"/>
    <cellStyle name="Обычный 27 2" xfId="230"/>
    <cellStyle name="Обычный 28" xfId="231"/>
    <cellStyle name="Обычный 28 2" xfId="232"/>
    <cellStyle name="Обычный 29" xfId="233"/>
    <cellStyle name="Обычный 29 2" xfId="234"/>
    <cellStyle name="Обычный 3" xfId="235"/>
    <cellStyle name="Обычный 3 2" xfId="236"/>
    <cellStyle name="Обычный 3 3" xfId="237"/>
    <cellStyle name="Обычный 3 4" xfId="238"/>
    <cellStyle name="Обычный 30" xfId="239"/>
    <cellStyle name="Обычный 30 2" xfId="240"/>
    <cellStyle name="Обычный 31" xfId="241"/>
    <cellStyle name="Обычный 32" xfId="242"/>
    <cellStyle name="Обычный 33" xfId="243"/>
    <cellStyle name="Обычный 33 2" xfId="244"/>
    <cellStyle name="Обычный 34" xfId="245"/>
    <cellStyle name="Обычный 35" xfId="246"/>
    <cellStyle name="Обычный 36" xfId="247"/>
    <cellStyle name="Обычный 37" xfId="248"/>
    <cellStyle name="Обычный 38" xfId="249"/>
    <cellStyle name="Обычный 39" xfId="250"/>
    <cellStyle name="Обычный 4" xfId="251"/>
    <cellStyle name="Обычный 4 2" xfId="252"/>
    <cellStyle name="Обычный 4 3" xfId="253"/>
    <cellStyle name="Обычный 4 4" xfId="254"/>
    <cellStyle name="Обычный 40" xfId="255"/>
    <cellStyle name="Обычный 41" xfId="256"/>
    <cellStyle name="Обычный 41 2" xfId="257"/>
    <cellStyle name="Обычный 42" xfId="258"/>
    <cellStyle name="Обычный 42 2" xfId="259"/>
    <cellStyle name="Обычный 43" xfId="260"/>
    <cellStyle name="Обычный 43 2" xfId="261"/>
    <cellStyle name="Обычный 44" xfId="262"/>
    <cellStyle name="Обычный 44 2" xfId="263"/>
    <cellStyle name="Обычный 44 3" xfId="264"/>
    <cellStyle name="Обычный 45" xfId="265"/>
    <cellStyle name="Обычный 45 2" xfId="266"/>
    <cellStyle name="Обычный 46" xfId="267"/>
    <cellStyle name="Обычный 46 2" xfId="268"/>
    <cellStyle name="Обычный 47" xfId="269"/>
    <cellStyle name="Обычный 47 2" xfId="270"/>
    <cellStyle name="Обычный 48" xfId="271"/>
    <cellStyle name="Обычный 5" xfId="272"/>
    <cellStyle name="Обычный 5 2" xfId="273"/>
    <cellStyle name="Обычный 5 3" xfId="274"/>
    <cellStyle name="Обычный 6" xfId="275"/>
    <cellStyle name="Обычный 6 2" xfId="276"/>
    <cellStyle name="Обычный 6 3" xfId="277"/>
    <cellStyle name="Обычный 6 4" xfId="278"/>
    <cellStyle name="Обычный 6 5" xfId="279"/>
    <cellStyle name="Обычный 7" xfId="280"/>
    <cellStyle name="Обычный 7 2" xfId="281"/>
    <cellStyle name="Обычный 8" xfId="282"/>
    <cellStyle name="Обычный 8 2" xfId="283"/>
    <cellStyle name="Обычный 9" xfId="284"/>
    <cellStyle name="Обычный 9 2" xfId="285"/>
    <cellStyle name="Обычный 9 3" xfId="286"/>
    <cellStyle name="Обычный_Лист1 2" xfId="287"/>
    <cellStyle name="Плохой" xfId="288"/>
    <cellStyle name="Плохой 2" xfId="289"/>
    <cellStyle name="Пояснение" xfId="290"/>
    <cellStyle name="Пояснение 2" xfId="291"/>
    <cellStyle name="Примечание" xfId="292"/>
    <cellStyle name="Примечание 2" xfId="293"/>
    <cellStyle name="Percent" xfId="294"/>
    <cellStyle name="Процентный 2" xfId="295"/>
    <cellStyle name="Связанная ячейка" xfId="296"/>
    <cellStyle name="Связанная ячейка 2" xfId="297"/>
    <cellStyle name="Стиль 1" xfId="298"/>
    <cellStyle name="Стиль 1 2" xfId="299"/>
    <cellStyle name="Стиль 1 3" xfId="300"/>
    <cellStyle name="Стиль 1 4" xfId="301"/>
    <cellStyle name="Стиль_названий" xfId="302"/>
    <cellStyle name="Текст предупреждения" xfId="303"/>
    <cellStyle name="Текст предупреждения 2" xfId="304"/>
    <cellStyle name="Тысячи [0]_3Com" xfId="305"/>
    <cellStyle name="Тысячи_3Com" xfId="306"/>
    <cellStyle name="Comma" xfId="307"/>
    <cellStyle name="Comma [0]" xfId="308"/>
    <cellStyle name="Финансовый 2" xfId="309"/>
    <cellStyle name="Финансовый 2 2" xfId="310"/>
    <cellStyle name="Финансовый 2 3" xfId="311"/>
    <cellStyle name="Финансовый 3" xfId="312"/>
    <cellStyle name="Финансовый 3 2" xfId="313"/>
    <cellStyle name="Финансовый 3 3" xfId="314"/>
    <cellStyle name="Финансовый 3 4" xfId="315"/>
    <cellStyle name="Финансовый 4" xfId="316"/>
    <cellStyle name="Финансовый 4 2" xfId="317"/>
    <cellStyle name="Финансовый 5" xfId="318"/>
    <cellStyle name="Финансовый 5 2" xfId="319"/>
    <cellStyle name="Финансовый 5 3" xfId="320"/>
    <cellStyle name="Финансовый 6" xfId="321"/>
    <cellStyle name="Финансовый 6 2" xfId="322"/>
    <cellStyle name="Финансовый 7" xfId="323"/>
    <cellStyle name="Финансовый 8" xfId="324"/>
    <cellStyle name="Хороший" xfId="325"/>
    <cellStyle name="Хороший 2" xfId="326"/>
    <cellStyle name="Џђћ–…ќ’ќ›‰" xfId="3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5"/>
  <cols>
    <col min="4" max="4" width="12.00390625" style="0" customWidth="1"/>
    <col min="5" max="5" width="26.7109375" style="0" customWidth="1"/>
    <col min="6" max="6" width="23.8515625" style="0" customWidth="1"/>
    <col min="7" max="7" width="31.140625" style="0" customWidth="1"/>
    <col min="8" max="8" width="32.00390625" style="0" customWidth="1"/>
    <col min="9" max="9" width="33.00390625" style="0" customWidth="1"/>
    <col min="10" max="10" width="32.00390625" style="0" customWidth="1"/>
    <col min="13" max="13" width="11.421875" style="0" customWidth="1"/>
    <col min="14" max="14" width="11.8515625" style="0" customWidth="1"/>
    <col min="15" max="15" width="13.28125" style="0" customWidth="1"/>
    <col min="16" max="16" width="15.57421875" style="0" customWidth="1"/>
    <col min="17" max="17" width="9.140625" style="0" customWidth="1"/>
    <col min="18" max="18" width="14.8515625" style="0" customWidth="1"/>
    <col min="19" max="19" width="31.28125" style="0" customWidth="1"/>
    <col min="20" max="20" width="9.140625" style="0" customWidth="1"/>
    <col min="21" max="21" width="11.28125" style="0" customWidth="1"/>
    <col min="22" max="22" width="9.140625" style="0" customWidth="1"/>
    <col min="23" max="23" width="17.421875" style="0" customWidth="1"/>
    <col min="24" max="24" width="19.421875" style="0" customWidth="1"/>
    <col min="25" max="25" width="18.00390625" style="0" customWidth="1"/>
    <col min="26" max="26" width="6.57421875" style="0" customWidth="1"/>
    <col min="28" max="28" width="18.00390625" style="0" customWidth="1"/>
  </cols>
  <sheetData>
    <row r="1" ht="15">
      <c r="X1" s="23" t="s">
        <v>31</v>
      </c>
    </row>
    <row r="2" ht="15">
      <c r="X2" s="23" t="s">
        <v>59</v>
      </c>
    </row>
    <row r="4" spans="2:28" ht="15">
      <c r="B4" s="60" t="s">
        <v>58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15.5" thickBot="1">
      <c r="A5" s="9"/>
      <c r="B5" s="7" t="s">
        <v>0</v>
      </c>
      <c r="C5" s="1" t="s">
        <v>1</v>
      </c>
      <c r="D5" s="4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5" t="s">
        <v>17</v>
      </c>
      <c r="T5" s="5" t="s">
        <v>18</v>
      </c>
      <c r="U5" s="5" t="s">
        <v>19</v>
      </c>
      <c r="V5" s="6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</row>
    <row r="6" spans="1:28" ht="15">
      <c r="A6" s="9"/>
      <c r="B6" s="35">
        <v>1</v>
      </c>
      <c r="C6" s="36">
        <v>2</v>
      </c>
      <c r="D6" s="36">
        <v>3</v>
      </c>
      <c r="E6" s="36">
        <v>4</v>
      </c>
      <c r="F6" s="36"/>
      <c r="G6" s="36">
        <v>5</v>
      </c>
      <c r="H6" s="36"/>
      <c r="I6" s="36">
        <v>6</v>
      </c>
      <c r="J6" s="36"/>
      <c r="K6" s="36">
        <v>7</v>
      </c>
      <c r="L6" s="36">
        <v>8</v>
      </c>
      <c r="M6" s="36">
        <v>9</v>
      </c>
      <c r="N6" s="36">
        <v>10</v>
      </c>
      <c r="O6" s="36">
        <v>11</v>
      </c>
      <c r="P6" s="36">
        <v>12</v>
      </c>
      <c r="Q6" s="36">
        <v>13</v>
      </c>
      <c r="R6" s="36">
        <v>14</v>
      </c>
      <c r="S6" s="36">
        <v>15</v>
      </c>
      <c r="T6" s="36">
        <v>16</v>
      </c>
      <c r="U6" s="36">
        <v>17</v>
      </c>
      <c r="V6" s="36">
        <v>18</v>
      </c>
      <c r="W6" s="36">
        <v>19</v>
      </c>
      <c r="X6" s="36">
        <v>20</v>
      </c>
      <c r="Y6" s="36">
        <v>21</v>
      </c>
      <c r="Z6" s="36">
        <v>22</v>
      </c>
      <c r="AA6" s="36">
        <v>23</v>
      </c>
      <c r="AB6" s="36">
        <v>24</v>
      </c>
    </row>
    <row r="7" spans="1:28" ht="15">
      <c r="A7" s="9"/>
      <c r="B7" s="20" t="s">
        <v>28</v>
      </c>
      <c r="C7" s="7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  <c r="T7" s="5"/>
      <c r="U7" s="5"/>
      <c r="V7" s="6"/>
      <c r="W7" s="7"/>
      <c r="X7" s="7"/>
      <c r="Y7" s="7"/>
      <c r="Z7" s="7"/>
      <c r="AA7" s="7"/>
      <c r="AB7" s="7"/>
    </row>
    <row r="8" spans="1:28" ht="15">
      <c r="A8" s="9"/>
      <c r="B8" s="20" t="s">
        <v>33</v>
      </c>
      <c r="C8" s="7"/>
      <c r="D8" s="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5"/>
      <c r="T8" s="5"/>
      <c r="U8" s="5"/>
      <c r="V8" s="6"/>
      <c r="W8" s="7"/>
      <c r="X8" s="7"/>
      <c r="Y8" s="7"/>
      <c r="Z8" s="7"/>
      <c r="AA8" s="7"/>
      <c r="AB8" s="7"/>
    </row>
    <row r="9" spans="1:28" ht="63.75">
      <c r="A9" s="58" t="s">
        <v>54</v>
      </c>
      <c r="B9" s="69" t="s">
        <v>43</v>
      </c>
      <c r="C9" s="39" t="s">
        <v>32</v>
      </c>
      <c r="D9" s="52" t="s">
        <v>44</v>
      </c>
      <c r="E9" s="52" t="s">
        <v>45</v>
      </c>
      <c r="F9" s="52" t="s">
        <v>46</v>
      </c>
      <c r="G9" s="53" t="s">
        <v>47</v>
      </c>
      <c r="H9" s="53" t="s">
        <v>48</v>
      </c>
      <c r="I9" s="54" t="s">
        <v>49</v>
      </c>
      <c r="J9" s="54" t="s">
        <v>55</v>
      </c>
      <c r="K9" s="54" t="s">
        <v>37</v>
      </c>
      <c r="L9" s="43">
        <v>50</v>
      </c>
      <c r="M9" s="54">
        <v>710000000</v>
      </c>
      <c r="N9" s="44" t="s">
        <v>38</v>
      </c>
      <c r="O9" s="43" t="s">
        <v>51</v>
      </c>
      <c r="P9" s="44" t="s">
        <v>38</v>
      </c>
      <c r="Q9" s="43" t="s">
        <v>34</v>
      </c>
      <c r="R9" s="55" t="s">
        <v>39</v>
      </c>
      <c r="S9" s="43" t="s">
        <v>52</v>
      </c>
      <c r="T9" s="56">
        <v>796</v>
      </c>
      <c r="U9" s="56" t="s">
        <v>36</v>
      </c>
      <c r="V9" s="57">
        <v>1</v>
      </c>
      <c r="W9" s="47">
        <v>65000000</v>
      </c>
      <c r="X9" s="47">
        <v>65000000</v>
      </c>
      <c r="Y9" s="47">
        <f>X9*1.12</f>
        <v>72800000</v>
      </c>
      <c r="Z9" s="43"/>
      <c r="AA9" s="48">
        <v>2013</v>
      </c>
      <c r="AB9" s="43" t="s">
        <v>53</v>
      </c>
    </row>
    <row r="10" spans="1:28" ht="15">
      <c r="A10" s="9"/>
      <c r="B10" s="20" t="s">
        <v>35</v>
      </c>
      <c r="C10" s="39"/>
      <c r="D10" s="40"/>
      <c r="E10" s="41"/>
      <c r="F10" s="42"/>
      <c r="G10" s="42"/>
      <c r="H10" s="42"/>
      <c r="I10" s="42"/>
      <c r="J10" s="42"/>
      <c r="K10" s="42"/>
      <c r="L10" s="43"/>
      <c r="M10" s="42"/>
      <c r="N10" s="44"/>
      <c r="O10" s="43"/>
      <c r="P10" s="45"/>
      <c r="Q10" s="43"/>
      <c r="R10" s="46"/>
      <c r="S10" s="43"/>
      <c r="T10" s="43"/>
      <c r="U10" s="43"/>
      <c r="V10" s="47"/>
      <c r="W10" s="47"/>
      <c r="X10" s="50">
        <f>X9</f>
        <v>65000000</v>
      </c>
      <c r="Y10" s="50">
        <f>Y9</f>
        <v>72800000</v>
      </c>
      <c r="Z10" s="43"/>
      <c r="AA10" s="48"/>
      <c r="AB10" s="49"/>
    </row>
    <row r="11" spans="1:28" ht="15">
      <c r="A11" s="9"/>
      <c r="B11" s="8" t="s">
        <v>27</v>
      </c>
      <c r="C11" s="10"/>
      <c r="D11" s="12"/>
      <c r="E11" s="12"/>
      <c r="F11" s="12"/>
      <c r="G11" s="13"/>
      <c r="H11" s="13"/>
      <c r="I11" s="13"/>
      <c r="J11" s="13"/>
      <c r="K11" s="14"/>
      <c r="L11" s="11"/>
      <c r="M11" s="3"/>
      <c r="N11" s="2"/>
      <c r="O11" s="11"/>
      <c r="P11" s="10"/>
      <c r="Q11" s="10"/>
      <c r="R11" s="10"/>
      <c r="S11" s="15"/>
      <c r="T11" s="16"/>
      <c r="U11" s="17"/>
      <c r="V11" s="14"/>
      <c r="W11" s="16"/>
      <c r="X11" s="21"/>
      <c r="Y11" s="21"/>
      <c r="Z11" s="18"/>
      <c r="AA11" s="14"/>
      <c r="AB11" s="19"/>
    </row>
    <row r="12" spans="1:28" ht="15">
      <c r="A12" s="9"/>
      <c r="B12" s="8" t="s">
        <v>33</v>
      </c>
      <c r="C12" s="24"/>
      <c r="D12" s="25"/>
      <c r="E12" s="25"/>
      <c r="F12" s="25"/>
      <c r="G12" s="34"/>
      <c r="H12" s="34"/>
      <c r="I12" s="34"/>
      <c r="J12" s="34"/>
      <c r="K12" s="26"/>
      <c r="L12" s="27"/>
      <c r="M12" s="3"/>
      <c r="N12" s="33"/>
      <c r="O12" s="27"/>
      <c r="P12" s="24"/>
      <c r="Q12" s="24"/>
      <c r="R12" s="24"/>
      <c r="S12" s="28"/>
      <c r="T12" s="29"/>
      <c r="U12" s="30"/>
      <c r="V12" s="26"/>
      <c r="W12" s="29"/>
      <c r="X12" s="21"/>
      <c r="Y12" s="21"/>
      <c r="Z12" s="18"/>
      <c r="AA12" s="26"/>
      <c r="AB12" s="31"/>
    </row>
    <row r="13" spans="1:28" ht="63.75">
      <c r="A13" s="9" t="s">
        <v>54</v>
      </c>
      <c r="B13" s="61" t="s">
        <v>57</v>
      </c>
      <c r="C13" s="37" t="s">
        <v>32</v>
      </c>
      <c r="D13" s="51" t="s">
        <v>44</v>
      </c>
      <c r="E13" s="51" t="s">
        <v>45</v>
      </c>
      <c r="F13" s="51" t="s">
        <v>46</v>
      </c>
      <c r="G13" s="34" t="s">
        <v>47</v>
      </c>
      <c r="H13" s="34" t="s">
        <v>48</v>
      </c>
      <c r="I13" s="62" t="s">
        <v>49</v>
      </c>
      <c r="J13" s="62" t="s">
        <v>50</v>
      </c>
      <c r="K13" s="62" t="s">
        <v>37</v>
      </c>
      <c r="L13" s="38">
        <v>50</v>
      </c>
      <c r="M13" s="62">
        <v>710000000</v>
      </c>
      <c r="N13" s="63" t="s">
        <v>38</v>
      </c>
      <c r="O13" s="64" t="s">
        <v>56</v>
      </c>
      <c r="P13" s="63" t="s">
        <v>38</v>
      </c>
      <c r="Q13" s="38" t="s">
        <v>34</v>
      </c>
      <c r="R13" s="24" t="s">
        <v>39</v>
      </c>
      <c r="S13" s="38" t="s">
        <v>52</v>
      </c>
      <c r="T13" s="65">
        <v>796</v>
      </c>
      <c r="U13" s="65" t="s">
        <v>36</v>
      </c>
      <c r="V13" s="66">
        <v>1</v>
      </c>
      <c r="W13" s="67">
        <v>65000000</v>
      </c>
      <c r="X13" s="67">
        <v>65000000</v>
      </c>
      <c r="Y13" s="67">
        <f>X13*1.12</f>
        <v>72800000</v>
      </c>
      <c r="Z13" s="38"/>
      <c r="AA13" s="68">
        <v>2013</v>
      </c>
      <c r="AB13" s="38" t="s">
        <v>53</v>
      </c>
    </row>
    <row r="14" spans="1:28" ht="15">
      <c r="A14" s="9"/>
      <c r="B14" s="8" t="s">
        <v>35</v>
      </c>
      <c r="C14" s="24"/>
      <c r="D14" s="25"/>
      <c r="E14" s="25"/>
      <c r="F14" s="25"/>
      <c r="G14" s="34"/>
      <c r="H14" s="34"/>
      <c r="I14" s="34"/>
      <c r="J14" s="34"/>
      <c r="K14" s="26"/>
      <c r="L14" s="27"/>
      <c r="M14" s="3"/>
      <c r="N14" s="33"/>
      <c r="O14" s="27"/>
      <c r="P14" s="24"/>
      <c r="Q14" s="24"/>
      <c r="R14" s="24"/>
      <c r="S14" s="28"/>
      <c r="T14" s="29"/>
      <c r="U14" s="30"/>
      <c r="V14" s="26"/>
      <c r="W14" s="29"/>
      <c r="X14" s="32">
        <f>X13</f>
        <v>65000000</v>
      </c>
      <c r="Y14" s="32">
        <f>Y13</f>
        <v>72800000</v>
      </c>
      <c r="Z14" s="18"/>
      <c r="AA14" s="26"/>
      <c r="AB14" s="31"/>
    </row>
    <row r="15" spans="1:28" ht="15">
      <c r="A15" s="9"/>
      <c r="B15" s="8" t="s">
        <v>41</v>
      </c>
      <c r="C15" s="24"/>
      <c r="D15" s="25"/>
      <c r="E15" s="25"/>
      <c r="F15" s="25"/>
      <c r="G15" s="34"/>
      <c r="H15" s="34"/>
      <c r="I15" s="34"/>
      <c r="J15" s="34"/>
      <c r="K15" s="26"/>
      <c r="L15" s="27"/>
      <c r="M15" s="3"/>
      <c r="N15" s="33"/>
      <c r="O15" s="27"/>
      <c r="P15" s="24"/>
      <c r="Q15" s="24"/>
      <c r="R15" s="24"/>
      <c r="S15" s="28"/>
      <c r="T15" s="29"/>
      <c r="U15" s="30"/>
      <c r="V15" s="26"/>
      <c r="W15" s="29"/>
      <c r="X15" s="21"/>
      <c r="Y15" s="21"/>
      <c r="Z15" s="18"/>
      <c r="AA15" s="26"/>
      <c r="AB15" s="31"/>
    </row>
    <row r="16" spans="1:28" ht="63.75">
      <c r="A16" s="9" t="s">
        <v>76</v>
      </c>
      <c r="B16" s="61" t="s">
        <v>77</v>
      </c>
      <c r="C16" s="37" t="s">
        <v>32</v>
      </c>
      <c r="D16" s="51" t="s">
        <v>60</v>
      </c>
      <c r="E16" s="51" t="s">
        <v>61</v>
      </c>
      <c r="F16" s="51" t="s">
        <v>62</v>
      </c>
      <c r="G16" s="34" t="s">
        <v>63</v>
      </c>
      <c r="H16" s="34" t="s">
        <v>64</v>
      </c>
      <c r="I16" s="62" t="s">
        <v>65</v>
      </c>
      <c r="J16" s="62" t="s">
        <v>83</v>
      </c>
      <c r="K16" s="62" t="s">
        <v>40</v>
      </c>
      <c r="L16" s="38">
        <v>0</v>
      </c>
      <c r="M16" s="62">
        <v>710000000</v>
      </c>
      <c r="N16" s="63" t="s">
        <v>38</v>
      </c>
      <c r="O16" s="64" t="s">
        <v>56</v>
      </c>
      <c r="P16" s="63" t="s">
        <v>67</v>
      </c>
      <c r="Q16" s="38"/>
      <c r="R16" s="24" t="s">
        <v>68</v>
      </c>
      <c r="S16" s="38" t="s">
        <v>69</v>
      </c>
      <c r="T16" s="65"/>
      <c r="U16" s="65"/>
      <c r="V16" s="66"/>
      <c r="W16" s="67" t="s">
        <v>66</v>
      </c>
      <c r="X16" s="67">
        <v>4654195.39</v>
      </c>
      <c r="Y16" s="67">
        <f>X16*1.12</f>
        <v>5212698.8368</v>
      </c>
      <c r="Z16" s="38"/>
      <c r="AA16" s="68">
        <v>2013</v>
      </c>
      <c r="AB16" s="38"/>
    </row>
    <row r="17" spans="1:28" ht="63.75">
      <c r="A17" s="9" t="s">
        <v>76</v>
      </c>
      <c r="B17" s="61" t="s">
        <v>78</v>
      </c>
      <c r="C17" s="37" t="s">
        <v>32</v>
      </c>
      <c r="D17" s="51" t="s">
        <v>60</v>
      </c>
      <c r="E17" s="51" t="s">
        <v>61</v>
      </c>
      <c r="F17" s="51" t="s">
        <v>62</v>
      </c>
      <c r="G17" s="34" t="s">
        <v>63</v>
      </c>
      <c r="H17" s="34" t="s">
        <v>64</v>
      </c>
      <c r="I17" s="62" t="s">
        <v>70</v>
      </c>
      <c r="J17" s="62" t="s">
        <v>84</v>
      </c>
      <c r="K17" s="62" t="s">
        <v>40</v>
      </c>
      <c r="L17" s="38">
        <v>0</v>
      </c>
      <c r="M17" s="62">
        <v>710000000</v>
      </c>
      <c r="N17" s="63" t="s">
        <v>38</v>
      </c>
      <c r="O17" s="64" t="s">
        <v>56</v>
      </c>
      <c r="P17" s="63" t="s">
        <v>67</v>
      </c>
      <c r="Q17" s="38"/>
      <c r="R17" s="24" t="s">
        <v>68</v>
      </c>
      <c r="S17" s="38" t="s">
        <v>69</v>
      </c>
      <c r="T17" s="65"/>
      <c r="U17" s="65"/>
      <c r="V17" s="66"/>
      <c r="W17" s="67"/>
      <c r="X17" s="67">
        <v>319445.5</v>
      </c>
      <c r="Y17" s="67">
        <f>X17*1.12</f>
        <v>357778.96</v>
      </c>
      <c r="Z17" s="38"/>
      <c r="AA17" s="68">
        <v>2013</v>
      </c>
      <c r="AB17" s="38"/>
    </row>
    <row r="18" spans="1:28" ht="63.75">
      <c r="A18" s="9" t="s">
        <v>76</v>
      </c>
      <c r="B18" s="61" t="s">
        <v>79</v>
      </c>
      <c r="C18" s="37" t="s">
        <v>32</v>
      </c>
      <c r="D18" s="51" t="s">
        <v>60</v>
      </c>
      <c r="E18" s="51" t="s">
        <v>61</v>
      </c>
      <c r="F18" s="51" t="s">
        <v>62</v>
      </c>
      <c r="G18" s="34" t="s">
        <v>63</v>
      </c>
      <c r="H18" s="34" t="s">
        <v>64</v>
      </c>
      <c r="I18" s="62" t="s">
        <v>71</v>
      </c>
      <c r="J18" s="62" t="s">
        <v>85</v>
      </c>
      <c r="K18" s="62" t="s">
        <v>40</v>
      </c>
      <c r="L18" s="38">
        <v>0</v>
      </c>
      <c r="M18" s="62">
        <v>710000000</v>
      </c>
      <c r="N18" s="63" t="s">
        <v>38</v>
      </c>
      <c r="O18" s="64" t="s">
        <v>56</v>
      </c>
      <c r="P18" s="63" t="s">
        <v>67</v>
      </c>
      <c r="Q18" s="38"/>
      <c r="R18" s="24" t="s">
        <v>68</v>
      </c>
      <c r="S18" s="38" t="s">
        <v>69</v>
      </c>
      <c r="T18" s="65"/>
      <c r="U18" s="65"/>
      <c r="V18" s="66"/>
      <c r="W18" s="67"/>
      <c r="X18" s="67">
        <f>Y18/1.12</f>
        <v>994110.0982142857</v>
      </c>
      <c r="Y18" s="67">
        <v>1113403.31</v>
      </c>
      <c r="Z18" s="38"/>
      <c r="AA18" s="68">
        <v>2013</v>
      </c>
      <c r="AB18" s="38"/>
    </row>
    <row r="19" spans="1:28" ht="63.75">
      <c r="A19" s="9" t="s">
        <v>76</v>
      </c>
      <c r="B19" s="61" t="s">
        <v>80</v>
      </c>
      <c r="C19" s="37" t="s">
        <v>32</v>
      </c>
      <c r="D19" s="51" t="s">
        <v>60</v>
      </c>
      <c r="E19" s="51" t="s">
        <v>61</v>
      </c>
      <c r="F19" s="51" t="s">
        <v>62</v>
      </c>
      <c r="G19" s="34" t="s">
        <v>63</v>
      </c>
      <c r="H19" s="34" t="s">
        <v>64</v>
      </c>
      <c r="I19" s="62" t="s">
        <v>72</v>
      </c>
      <c r="J19" s="62" t="s">
        <v>84</v>
      </c>
      <c r="K19" s="62" t="s">
        <v>40</v>
      </c>
      <c r="L19" s="38">
        <v>0</v>
      </c>
      <c r="M19" s="62">
        <v>710000000</v>
      </c>
      <c r="N19" s="63" t="s">
        <v>38</v>
      </c>
      <c r="O19" s="64" t="s">
        <v>56</v>
      </c>
      <c r="P19" s="63" t="s">
        <v>67</v>
      </c>
      <c r="Q19" s="38"/>
      <c r="R19" s="24" t="s">
        <v>68</v>
      </c>
      <c r="S19" s="38" t="s">
        <v>69</v>
      </c>
      <c r="T19" s="65"/>
      <c r="U19" s="65"/>
      <c r="V19" s="66"/>
      <c r="W19" s="67"/>
      <c r="X19" s="67">
        <f>Y19/1.12</f>
        <v>219461.8214285714</v>
      </c>
      <c r="Y19" s="67">
        <v>245797.24</v>
      </c>
      <c r="Z19" s="38"/>
      <c r="AA19" s="68">
        <v>2013</v>
      </c>
      <c r="AB19" s="38"/>
    </row>
    <row r="20" spans="1:28" ht="63.75">
      <c r="A20" s="9" t="s">
        <v>76</v>
      </c>
      <c r="B20" s="61" t="s">
        <v>81</v>
      </c>
      <c r="C20" s="37" t="s">
        <v>32</v>
      </c>
      <c r="D20" s="51" t="s">
        <v>60</v>
      </c>
      <c r="E20" s="51" t="s">
        <v>61</v>
      </c>
      <c r="F20" s="51" t="s">
        <v>62</v>
      </c>
      <c r="G20" s="34" t="s">
        <v>63</v>
      </c>
      <c r="H20" s="34" t="s">
        <v>64</v>
      </c>
      <c r="I20" s="62" t="s">
        <v>73</v>
      </c>
      <c r="J20" s="62" t="s">
        <v>86</v>
      </c>
      <c r="K20" s="62" t="s">
        <v>40</v>
      </c>
      <c r="L20" s="38">
        <v>0</v>
      </c>
      <c r="M20" s="62">
        <v>710000000</v>
      </c>
      <c r="N20" s="63" t="s">
        <v>38</v>
      </c>
      <c r="O20" s="64" t="s">
        <v>56</v>
      </c>
      <c r="P20" s="63" t="s">
        <v>67</v>
      </c>
      <c r="Q20" s="38"/>
      <c r="R20" s="24" t="s">
        <v>68</v>
      </c>
      <c r="S20" s="38" t="s">
        <v>69</v>
      </c>
      <c r="T20" s="65"/>
      <c r="U20" s="65"/>
      <c r="V20" s="66"/>
      <c r="W20" s="67"/>
      <c r="X20" s="67">
        <f>Y20/1.12</f>
        <v>10441750.678571427</v>
      </c>
      <c r="Y20" s="67">
        <v>11694760.76</v>
      </c>
      <c r="Z20" s="38"/>
      <c r="AA20" s="68">
        <v>2013</v>
      </c>
      <c r="AB20" s="38"/>
    </row>
    <row r="21" spans="1:28" ht="63.75">
      <c r="A21" s="9" t="s">
        <v>76</v>
      </c>
      <c r="B21" s="61" t="s">
        <v>82</v>
      </c>
      <c r="C21" s="37" t="s">
        <v>32</v>
      </c>
      <c r="D21" s="51" t="s">
        <v>60</v>
      </c>
      <c r="E21" s="51" t="s">
        <v>61</v>
      </c>
      <c r="F21" s="51" t="s">
        <v>62</v>
      </c>
      <c r="G21" s="34" t="s">
        <v>63</v>
      </c>
      <c r="H21" s="34" t="s">
        <v>64</v>
      </c>
      <c r="I21" s="62" t="s">
        <v>74</v>
      </c>
      <c r="J21" s="62" t="s">
        <v>87</v>
      </c>
      <c r="K21" s="62" t="s">
        <v>40</v>
      </c>
      <c r="L21" s="38">
        <v>0</v>
      </c>
      <c r="M21" s="62">
        <v>710000000</v>
      </c>
      <c r="N21" s="63" t="s">
        <v>38</v>
      </c>
      <c r="O21" s="64" t="s">
        <v>56</v>
      </c>
      <c r="P21" s="63" t="s">
        <v>67</v>
      </c>
      <c r="Q21" s="38"/>
      <c r="R21" s="24" t="s">
        <v>68</v>
      </c>
      <c r="S21" s="38" t="s">
        <v>69</v>
      </c>
      <c r="T21" s="65"/>
      <c r="U21" s="65"/>
      <c r="V21" s="66"/>
      <c r="W21" s="67"/>
      <c r="X21" s="67">
        <f>Y21/1.12</f>
        <v>2974767.964285714</v>
      </c>
      <c r="Y21" s="67">
        <v>3331740.12</v>
      </c>
      <c r="Z21" s="38"/>
      <c r="AA21" s="68">
        <v>2013</v>
      </c>
      <c r="AB21" s="38"/>
    </row>
    <row r="22" spans="1:28" ht="15">
      <c r="A22" s="9"/>
      <c r="B22" s="8" t="s">
        <v>42</v>
      </c>
      <c r="C22" s="24"/>
      <c r="D22" s="25"/>
      <c r="E22" s="25"/>
      <c r="F22" s="25"/>
      <c r="G22" s="34"/>
      <c r="H22" s="34"/>
      <c r="I22" s="34"/>
      <c r="J22" s="34"/>
      <c r="K22" s="26"/>
      <c r="L22" s="27"/>
      <c r="M22" s="3"/>
      <c r="N22" s="33"/>
      <c r="O22" s="27"/>
      <c r="P22" s="24"/>
      <c r="Q22" s="24"/>
      <c r="R22" s="24"/>
      <c r="S22" s="28"/>
      <c r="T22" s="29"/>
      <c r="U22" s="30"/>
      <c r="V22" s="26"/>
      <c r="W22" s="29"/>
      <c r="X22" s="32">
        <f>SUM(X16:X21)</f>
        <v>19603731.452499997</v>
      </c>
      <c r="Y22" s="32">
        <f>SUM(Y16:Y21)</f>
        <v>21956179.2268</v>
      </c>
      <c r="Z22" s="18"/>
      <c r="AA22" s="26"/>
      <c r="AB22" s="31"/>
    </row>
    <row r="23" spans="1:28" ht="15">
      <c r="A23" s="9"/>
      <c r="B23" s="8" t="s">
        <v>75</v>
      </c>
      <c r="C23" s="24"/>
      <c r="D23" s="25"/>
      <c r="E23" s="25"/>
      <c r="F23" s="25"/>
      <c r="G23" s="34"/>
      <c r="H23" s="34"/>
      <c r="I23" s="34"/>
      <c r="J23" s="34"/>
      <c r="K23" s="26"/>
      <c r="L23" s="27"/>
      <c r="M23" s="3"/>
      <c r="N23" s="33"/>
      <c r="O23" s="27"/>
      <c r="P23" s="24"/>
      <c r="Q23" s="24"/>
      <c r="R23" s="24"/>
      <c r="S23" s="28"/>
      <c r="T23" s="29"/>
      <c r="U23" s="30"/>
      <c r="V23" s="26"/>
      <c r="W23" s="29"/>
      <c r="X23" s="32">
        <f>X22+X14</f>
        <v>84603731.4525</v>
      </c>
      <c r="Y23" s="32">
        <f>Y22+Y14</f>
        <v>94756179.2268</v>
      </c>
      <c r="Z23" s="18"/>
      <c r="AA23" s="26"/>
      <c r="AB23" s="31"/>
    </row>
    <row r="25" spans="25:26" ht="15">
      <c r="Y25" s="59">
        <f>Y10</f>
        <v>72800000</v>
      </c>
      <c r="Z25" t="s">
        <v>29</v>
      </c>
    </row>
    <row r="26" spans="25:26" ht="15">
      <c r="Y26" s="22">
        <f>Y23</f>
        <v>94756179.2268</v>
      </c>
      <c r="Z26" t="s">
        <v>30</v>
      </c>
    </row>
    <row r="27" ht="15">
      <c r="Y27" s="22">
        <v>16502130840.25936</v>
      </c>
    </row>
    <row r="28" spans="24:25" ht="15">
      <c r="X28" s="22">
        <v>16524087019.486158</v>
      </c>
      <c r="Y28" s="22">
        <f>Y27-Y25+Y26</f>
        <v>16524087019.48616</v>
      </c>
    </row>
    <row r="29" ht="15">
      <c r="X29" s="22">
        <f>X28-Y28</f>
        <v>0</v>
      </c>
    </row>
  </sheetData>
  <sheetProtection/>
  <autoFilter ref="A7:AB22"/>
  <mergeCells count="1">
    <mergeCell ref="B4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2013-12-06T03:33:06Z</dcterms:modified>
  <cp:category/>
  <cp:version/>
  <cp:contentType/>
  <cp:contentStatus/>
</cp:coreProperties>
</file>