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'Лист1'!$A$7:$AB$120</definedName>
  </definedNames>
  <calcPr fullCalcOnLoad="1"/>
</workbook>
</file>

<file path=xl/sharedStrings.xml><?xml version="1.0" encoding="utf-8"?>
<sst xmlns="http://schemas.openxmlformats.org/spreadsheetml/2006/main" count="1805" uniqueCount="631">
  <si>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</si>
  <si>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</si>
  <si>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</si>
  <si>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</si>
  <si>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</si>
  <si>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</si>
  <si>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</si>
  <si>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</si>
  <si>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</si>
  <si>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</si>
  <si>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</si>
  <si>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</si>
  <si>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</si>
  <si>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</si>
  <si>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</si>
  <si>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</si>
  <si>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</si>
  <si>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</si>
  <si>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</si>
  <si>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</si>
  <si>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</si>
  <si>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</si>
  <si>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</si>
  <si>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</si>
  <si>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</si>
  <si>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</si>
  <si>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</si>
  <si>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Включить следующие позиции:</t>
  </si>
  <si>
    <t>3. Услуги</t>
  </si>
  <si>
    <t>Исключить следующие позиции:</t>
  </si>
  <si>
    <t>Приложение 1</t>
  </si>
  <si>
    <t>2. Работы</t>
  </si>
  <si>
    <t>итого по работам</t>
  </si>
  <si>
    <t>АО "РД "КазМунайГаз"</t>
  </si>
  <si>
    <t>ОТ</t>
  </si>
  <si>
    <t xml:space="preserve"> г.Астана, пр.Кабанбай батыра 17</t>
  </si>
  <si>
    <t>г.Астана</t>
  </si>
  <si>
    <t>июль-декабрь</t>
  </si>
  <si>
    <t>итого по услугам</t>
  </si>
  <si>
    <t>авансовый платеж - 0%, оставшаяся часть в течение 30 р.д. с момента подписания акта приема-передачи</t>
  </si>
  <si>
    <t>ДГГ</t>
  </si>
  <si>
    <t>ОИ</t>
  </si>
  <si>
    <t>Атырауская область</t>
  </si>
  <si>
    <t>43.13.10.11.00.00.00</t>
  </si>
  <si>
    <t>Вспомогательные работы по разведочному бурению скважин для добычи нефти и газа</t>
  </si>
  <si>
    <t xml:space="preserve">Мұнай мен газ өндіру үшін ұңғымаларды барлаулық бұрғылау жөніндегі қосалқы жұмыстар </t>
  </si>
  <si>
    <t>авансовый платеж  в размере 30%.  Промежуточные платежи в размере 97%. Окончательный расчет - после 100% исполнения обязательств с момента предоставления акта сверки взаимных расчетов</t>
  </si>
  <si>
    <t>авансовый платеж - 0%, оставшаяся часть в течение 30 рабочих дней с момента подписания акта приема-передачи</t>
  </si>
  <si>
    <t>Работы по строительству 2-х поисково-разведочных скважин на блоке Лиман (площадь Новобогат надкарнизный)</t>
  </si>
  <si>
    <t>Лиман блогында Новобогат (кәріз үсті алаңы) 2 іздестіру-барлау ұңғымасын салу жұмысы</t>
  </si>
  <si>
    <t>февраль-декабрь</t>
  </si>
  <si>
    <t>январь, февраль 2013 года</t>
  </si>
  <si>
    <t>август-декабрь</t>
  </si>
  <si>
    <t>ЦП</t>
  </si>
  <si>
    <t>г.Атырау, ул.Кулманова 121</t>
  </si>
  <si>
    <t>июнь, июль 2013 года</t>
  </si>
  <si>
    <t>столбец - 9, 10, 11, 14</t>
  </si>
  <si>
    <t>столбец - 7, 9, 10, 11, 14</t>
  </si>
  <si>
    <t>1-1 Р</t>
  </si>
  <si>
    <t>09.10.11.20.00.00.00</t>
  </si>
  <si>
    <t>Услуги по геологическому исследованию грунта</t>
  </si>
  <si>
    <t>Кен орындарын геологиялык зерттеу жөніндегі  қызметтер</t>
  </si>
  <si>
    <t>43.13.10.15.10.00.00</t>
  </si>
  <si>
    <t>Услуги вспомогательные по исследованию нефтяных месторождений</t>
  </si>
  <si>
    <t>Кен орындарын зерттеу жөніндегі қосалқы қызметтер</t>
  </si>
  <si>
    <t>43.13.10.17.10.00.00</t>
  </si>
  <si>
    <t>Услуги вспомогательные по геофизической разведке</t>
  </si>
  <si>
    <t>Геофизикалық барлау  бойынша қосалқы қызметтер</t>
  </si>
  <si>
    <t>71.20.12.19.00.00.00</t>
  </si>
  <si>
    <t>Услуги по анализу и испытаниям в нефтегазовой отрасли</t>
  </si>
  <si>
    <t>Мұнайгаз саласындағы талдау мен сынаулар бойынша қызмет көрсетулер</t>
  </si>
  <si>
    <t>Оңтүстік шығыс Новобогат алаңында (кәріз үсті) 2-іздестіру-барлау ұңғымасында геологиялық-технологиялық зерттеулер мен газ каротажын жүргізу бойынша қызметтер</t>
  </si>
  <si>
    <t xml:space="preserve">Услуги по проведению геофизических исследований и перфорационно-взрывных работ в в 2-х поисково-разведочных скважинах на площади Новобогат Юго-Восточный (надкарнизный) </t>
  </si>
  <si>
    <t>Оңтүстік-Шығыс Новобогат (кәріз үсті) кен орындарында 2-іздестіру-барлау ұңғымасында геофизикалық зерттеулер мен тесу-жару жұмыстарын жүргізу бойынша қызметтер</t>
  </si>
  <si>
    <t xml:space="preserve">Услуги по проведению гидродинамических исследований в 2-х поисково-разведочных скважинах на площади Новобогат Юго-Восточный (надкарнизный) </t>
  </si>
  <si>
    <t xml:space="preserve">Оңтүстік-Шығыс Новобогат (кәріз үсті) алаңында 2-іздестіру-барлау ұңғымаларында гидродинамикалық зерттеулер жүргізу қызметтері </t>
  </si>
  <si>
    <t xml:space="preserve">Услуги по проведению анализа глубинных и поверхностных проб УВ и пластовой воды в 2-х поисково-разведочных скважинах на площади Новобогат Юго-Восточный (надкарнизный) </t>
  </si>
  <si>
    <t xml:space="preserve">Оңтүстік-Шығыс Новобогат (кәріз үсті) алаңында 2-іздестіру-барлау ұңғымаларында КС тереңдегі беткі сынамалары мен суға талдау жүргізу қызметтері </t>
  </si>
  <si>
    <t>Услуги по отбору керна в поисково-разведочных скважинах блока Лиман</t>
  </si>
  <si>
    <t>Лиман блогында іздестіру-барлау ұңғымаларында керн іріктеу бойынша қызметтер</t>
  </si>
  <si>
    <t>71.20.19.12.00.00.00</t>
  </si>
  <si>
    <t>Услуги по авторскому надзору</t>
  </si>
  <si>
    <t>Авторлық қадағалау жөніндегі қызметтер</t>
  </si>
  <si>
    <t>Оңтүстік-Шығыс Новобогат (кәріз үсті) алаңында 2-іздестіру-барлау ұңғымаларының салынуына авторлық қадағалау жүргізу бойынша қызқметтер</t>
  </si>
  <si>
    <t>Услуги по специсследованию кернового материала по блоку Лиман (в 2-х поисково-разведочных скважинах, площадь Новобогат надкарнизный, в 1-ой поисково-разведочной скважине площадь Новобогат подкарнизный)</t>
  </si>
  <si>
    <t>Лиман блогы бойынша керн материалдарын арнайы зерттеу қызметтері (2-іздестіру-барлау ұңғымасы, Новобогат алаңы, кәріз асты, 1-іздестіру-барлау ұңғымасы, Новобогат алаңы, кәріз асты)</t>
  </si>
  <si>
    <t>Услуги по исследованию и анализу кернового материала по блоку Лиман (в 2-х поисково-разведочных скважинах, площадь Новобогат надкарнизный, в 1-ой поисково-разведочной скважине площадь Новобогат подкарнизный)</t>
  </si>
  <si>
    <t>Лиман блогы бойынша керн материалдарын арнайы зерттеу қызметтері (2-іздестіру-барлау ұңғымасы, Новобогат алаңы, кәріз үсті, 1-іздестіру-барлау ұңғымасы, Новобогат алаңы, кәріз үсті)</t>
  </si>
  <si>
    <t>71.12.34.15.00.00.00</t>
  </si>
  <si>
    <t xml:space="preserve"> Услуги по оценке запасов полезных ископаемых</t>
  </si>
  <si>
    <t>Кен орындарын зерттеу,барлау жөніндегі  қызметтер</t>
  </si>
  <si>
    <t>Лиман блогының ОШ Новобогат (кәріз үсті) кен орнының КС қорларына оперативті бағалау бойынша қызметтер</t>
  </si>
  <si>
    <t>октябрь-декабрь</t>
  </si>
  <si>
    <t>Услуги по проведению геолого-технологических исследований и газового каротажа в двух поисково-разведочных скважинах на площади Новобогат Юго-Восточный (надкарнизный)</t>
  </si>
  <si>
    <t>сентябрь-декабрь</t>
  </si>
  <si>
    <t>Услуги по авторскому надзору за строительством двух поисково-разведочных скважин на площади Новобогат Юго-Восточный (надкарнизный)</t>
  </si>
  <si>
    <t>Услуги по оперативному подсчету  запасов УВ  месторождения Новобогат ЮВ блока Лиман (надкарнизный)</t>
  </si>
  <si>
    <t>август, сентябрь 2013 года</t>
  </si>
  <si>
    <t>июль, август 2013 года</t>
  </si>
  <si>
    <t>г.Атырау, ул.Валиханова 1</t>
  </si>
  <si>
    <t>82-1 У</t>
  </si>
  <si>
    <t>83-1 У</t>
  </si>
  <si>
    <t>84-1 У</t>
  </si>
  <si>
    <t>85-1 У</t>
  </si>
  <si>
    <t>91-1 У</t>
  </si>
  <si>
    <t>92-1 У</t>
  </si>
  <si>
    <t>99-1 У</t>
  </si>
  <si>
    <t>100-1 У</t>
  </si>
  <si>
    <t>102-1 У</t>
  </si>
  <si>
    <t>итого исключить</t>
  </si>
  <si>
    <t>итого включить</t>
  </si>
  <si>
    <t>Работы по разработке проекта по предоставлению земель во временное землепользование участков на бурение на блоке Лиман</t>
  </si>
  <si>
    <t>Лиман блогында бұрғылауға телімдерді уақытша жер пайдалануға беру бойынша жобаны әзірлеу жұмыстар</t>
  </si>
  <si>
    <t>19 Р</t>
  </si>
  <si>
    <t>1-2 Р</t>
  </si>
  <si>
    <t>столбец - 9, 10</t>
  </si>
  <si>
    <t>19-1 Р</t>
  </si>
  <si>
    <t>VIII изменения и дополнения в План закупок товаров, работ и услуг  АО «РД «КазМунайГаз» на 2013 год</t>
  </si>
  <si>
    <t>82-2 У</t>
  </si>
  <si>
    <t>83-2 У</t>
  </si>
  <si>
    <t>84-2 У</t>
  </si>
  <si>
    <t>85-2 У</t>
  </si>
  <si>
    <t>91-2 У</t>
  </si>
  <si>
    <t>92-2 У</t>
  </si>
  <si>
    <t>99-2 У</t>
  </si>
  <si>
    <t>100-2 У</t>
  </si>
  <si>
    <t>102-2 У</t>
  </si>
  <si>
    <t>106 У</t>
  </si>
  <si>
    <t>52.10.19.20.25.00.00</t>
  </si>
  <si>
    <t>Услуги по хранению производственных материалов</t>
  </si>
  <si>
    <t>Услуги по хранению кернового материала по блокам Р-9, Лиман, Каратон-Саркамыс</t>
  </si>
  <si>
    <t>Р-9, Лиман, Қаратон-Сарықамыс блоктары бойынша керн материалдарын сақтау бойынша қызметтер</t>
  </si>
  <si>
    <t>Атырауская область(Р-9, Лиман, Каратон-Саркамыс)</t>
  </si>
  <si>
    <t>106-1 У</t>
  </si>
  <si>
    <t>столбец - 7, 11, 14</t>
  </si>
  <si>
    <t>69.20.31.10.20.00.00</t>
  </si>
  <si>
    <t>Аудит в сфере налогообложения</t>
  </si>
  <si>
    <t>Салық салу саласындағы аудит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</si>
  <si>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</si>
  <si>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Кәсіпорынның салықтық есебін дұрыс жүргізу жөніндегі консультациялық қызмет көрсетулер. Бюджетке салықтар мен басқа да міндетті төлемдердің дұрыс есептелуін, толық және уақытылы төленуін тексеру.</t>
  </si>
  <si>
    <t>Услуги по минимизации налоговых рисков при проведении проверок контролирующими органами</t>
  </si>
  <si>
    <t>Қызмет атқарулар ша алымның тәуекелінің минимизациялауына при тексерістің жаса- бақылаушы органдармен</t>
  </si>
  <si>
    <t>710000000</t>
  </si>
  <si>
    <t>авансовый платеж - 50% после получения предварительного отчета, оставшаяся часть в течение 30 дней с  факта оказания услуг</t>
  </si>
  <si>
    <t>69.20.31.10.10.00.00</t>
  </si>
  <si>
    <t xml:space="preserve">Услуги консультационные </t>
  </si>
  <si>
    <t>Консультациялық қызмет көрсетулер</t>
  </si>
  <si>
    <t xml:space="preserve">Услуги консультационные в области корпоративного налогообложения </t>
  </si>
  <si>
    <t>Корпоративтік салық салу саласындағы консультациялық қызмет көрсетулер</t>
  </si>
  <si>
    <t>Услуги по вопросам трансфертного ценообразования</t>
  </si>
  <si>
    <t>Трансферт баға түзу сұрақтар бойынша қызметтер</t>
  </si>
  <si>
    <t>авансовый платеж - 0%, оставшаяся часть в течение 30 дней с  факта оказания услуг</t>
  </si>
  <si>
    <t xml:space="preserve">Қызмет атқарулар корпоративтік налогообложения облысында консультациялық </t>
  </si>
  <si>
    <t>Услуги по сложным вопросам налогообложения при сделках и минимизации дополнительных начислений со стороны налоговых органов</t>
  </si>
  <si>
    <t>Мәмiлелер және салық органдарының жақтанының қосымша есептеп шығаруларын минимизациялаудың жанында салық өндiрудiң ауыр мәселелерi бойынша қызмет</t>
  </si>
  <si>
    <t xml:space="preserve">Услуги по автоматизации процессов составления налоговой декларации по КПН в системе SAP/R3 на уровне подразделений, управлений и центрального аппарата АО "РД "КазМунайГаз" </t>
  </si>
  <si>
    <t>"Казмунайгаз" бөлiмшелер, басқарулар және АҚының орталық аппараты SAP/R3тiң жүйесiндегi БТС бойынша салық декларациясының құрастыруының процесстерiнiң автоматтандырулары арналған қызмет деңгейде</t>
  </si>
  <si>
    <t>Услуги, связанные с разработкой налоговой стратегии и системы управления налоговаыми рисками</t>
  </si>
  <si>
    <t xml:space="preserve"> Салық тәуекелдермен басқарудан салық стратегиядан және жүйеден әзірлеумен сабақтас қызметті</t>
  </si>
  <si>
    <t>Консультационные услуги, связанные с применением международного налогового законодательства</t>
  </si>
  <si>
    <t>Салық және жапсарлас заңға өзгерiстер бойынша консультациялар</t>
  </si>
  <si>
    <t>Консультационные услуги в области налогообложения транспортных расходов к возмещению</t>
  </si>
  <si>
    <t>Көліктік шығыстарды өтеуге салық салу саласындағы консультациялық қызмет көрсетулер</t>
  </si>
  <si>
    <t>ДНУиНП</t>
  </si>
  <si>
    <t>август 2013 года- июнь 2014 года</t>
  </si>
  <si>
    <t>август 2013 года-июнь 2014 года</t>
  </si>
  <si>
    <t>переходящий, 08.2013-06.2014</t>
  </si>
  <si>
    <t>228 У</t>
  </si>
  <si>
    <t>229 У</t>
  </si>
  <si>
    <t>230 У</t>
  </si>
  <si>
    <t>231 У</t>
  </si>
  <si>
    <t>232 У</t>
  </si>
  <si>
    <t>233 У</t>
  </si>
  <si>
    <t>234 У</t>
  </si>
  <si>
    <t>115 У</t>
  </si>
  <si>
    <t>59.11.11.20.15.00.00</t>
  </si>
  <si>
    <t>Услуги, связанные с производством кинофильмов, видеофильмов и фильмов, вспомогательные прочие, не включенные в другие группировки</t>
  </si>
  <si>
    <t>Фильмдер және бейнефильмдерді мен кинофильмдерді шығарумен байланысты қызметтер, басқа топтарға енгізілмеген қосалқы қызметтер</t>
  </si>
  <si>
    <t>Жарнамалық роликтердің өндірісі жөніндегі қызметтер.                      Жарнамалық роликтердің концепциясын, сценариін әзірлеу, түсіру, монтаждау және компьютерлік әрлеу.</t>
  </si>
  <si>
    <t xml:space="preserve"> г.Астана</t>
  </si>
  <si>
    <t>ДСО</t>
  </si>
  <si>
    <t>119 У</t>
  </si>
  <si>
    <t>74.20.23.30.00.00.00</t>
  </si>
  <si>
    <t xml:space="preserve">Услуги по фотографированию и видеосъемке </t>
  </si>
  <si>
    <t>Фотоға түсіру және бейнеге түсіру қызметтері</t>
  </si>
  <si>
    <t>Услуги по фотографированию и видеосъемке</t>
  </si>
  <si>
    <t>Услуги по фото-видеосъемке корпоративных мероприятий, проведение фото туров и фото-сессий.//   Фото-видеосъемка, услуги  печати, перезапись фото и видео-материалов</t>
  </si>
  <si>
    <t>Корпоративті шараларды фото және бейне таспаға түсіру қызметтері.               Фото және бейнетаспаға түсіру, басып шығару қызметтері, фото және бейне материалдарды жазу</t>
  </si>
  <si>
    <t>147 У</t>
  </si>
  <si>
    <t>70.22.30.20.00.00.00</t>
  </si>
  <si>
    <t>Услуги аудита информационной безопасности</t>
  </si>
  <si>
    <t>Ақпараттың қауіпсіздік аудит қызметтері</t>
  </si>
  <si>
    <t>Аудит информационной безопасности</t>
  </si>
  <si>
    <t>Ақпарат қауіпсіздігінің аудиті</t>
  </si>
  <si>
    <t>Услуги по проведению репутационного аудита в 2013 году/////Проведение репутационного аудита в 2013 году, разработка стратегии коммуникаций в интересах Компании, систематизация всех публичных коммуникаций</t>
  </si>
  <si>
    <t xml:space="preserve">2013 жылы репутациялық аудит жүргізу. 2013 жылы репутациялық аудит жүргізу және Компанияның мүддесі үшін коммунакациялар стратегиясын әзірлеу, барлық жариялы коммуникацияларды жүйелендіру  </t>
  </si>
  <si>
    <t>февраль 2013 года</t>
  </si>
  <si>
    <t>148 У</t>
  </si>
  <si>
    <t xml:space="preserve">58.19.29.10.41.00.00  </t>
  </si>
  <si>
    <t xml:space="preserve">Услуги по изданию (размещению) содержания прочего в сети, не включенного в другие группировки, прочие </t>
  </si>
  <si>
    <t>Өзгелер, басқа топтамаларға енгзілмеген өзгелердің желесі мазмүндамасын орналыстыру қызметтері</t>
  </si>
  <si>
    <t xml:space="preserve">Интернет кеңістігінде компанияның PR-қызметін қарқындату.                             Интернет ресурстарымен жұмыс жүргізу, KZ домендік аймақтарында ақпараттық материалдардың тиімді мониторингін қамтамасыз ету. </t>
  </si>
  <si>
    <t>68-1 У</t>
  </si>
  <si>
    <t>73.12.19.20.00.00.00</t>
  </si>
  <si>
    <t>Услуги по размещению объявлений в средствах массовой информации</t>
  </si>
  <si>
    <t xml:space="preserve"> Хабарландыруларды бұқаралық ақпарат құралдарына орналастыру жөніндегі қызметтер</t>
  </si>
  <si>
    <t>Услуги по размещению объявлений в средствах массовой информации (радио, телевидение, интернет и др.)</t>
  </si>
  <si>
    <t>Хабарландыруларды бұқаралық ақпарат құралдарына (радио, теледидар, интернет және басқалары) орналастыру жөніндегі қызметтер</t>
  </si>
  <si>
    <r>
      <t xml:space="preserve">Ақпараттық материалдарды отандық электронды БАҚ-тарға орналастыру жөніндегі қызметтер.   </t>
    </r>
    <r>
      <rPr>
        <b/>
        <sz val="10"/>
        <rFont val="Times New Roman"/>
        <family val="1"/>
      </rPr>
      <t xml:space="preserve">                     </t>
    </r>
    <r>
      <rPr>
        <sz val="10"/>
        <rFont val="Times New Roman"/>
        <family val="1"/>
      </rPr>
      <t>Компанияның қызметі туралы ақпараттық сюжеттерді орналастыру үшін негізгі телеарналардың эфирлік уақытын сатып алу, сюджеттердің жалпы саны кемінде 70 бірлік</t>
    </r>
  </si>
  <si>
    <t>столбец - 11, 14</t>
  </si>
  <si>
    <t>115-1 У</t>
  </si>
  <si>
    <t>119-1 У</t>
  </si>
  <si>
    <t>147-1 У</t>
  </si>
  <si>
    <t>148-1 У</t>
  </si>
  <si>
    <t>68-2 У</t>
  </si>
  <si>
    <t xml:space="preserve">к приказу АО "РД "КазМунайГаз" № 124/П от 05.06.2013 года </t>
  </si>
  <si>
    <t>Услуги по производству рекламных роликов и  имиджевых фильмов.//Разработка концепции, сценария, съемка, монтаж и компьютерное оформление рекламных роликов и имиджевых фильмов.</t>
  </si>
  <si>
    <t xml:space="preserve">Услуги по интенсификации PR деятельности компании в интернет пространстве.//////Работа с Интернет-ресурсами, обеспечение эффективного мониторинга информационных материалов в доменных зонах KZ, RU, COM, ORG в круглосуточном режиме. </t>
  </si>
  <si>
    <t xml:space="preserve">Услуги по размещению информационных материалов в отечественных электронных СМИ.                                           Закуп эфирного времени ведущих телеканалов для размещения информационных сюжетов о деятельности Компании, общее количество не менее 70 сюжетов/90 радио передач. </t>
  </si>
  <si>
    <t>1. Товары</t>
  </si>
  <si>
    <t>26.52.28.00.00.00.02.05.1</t>
  </si>
  <si>
    <t>Секундомер</t>
  </si>
  <si>
    <t>Секундөлшер</t>
  </si>
  <si>
    <t>электронный</t>
  </si>
  <si>
    <t>Электрондық</t>
  </si>
  <si>
    <t>Секундомер СОПпр-1в-3000 корпус секундомера металлический ,хромированный.</t>
  </si>
  <si>
    <t>Секундөлшер электр СОПпр 1в-3000 сырты металдан жасалған</t>
  </si>
  <si>
    <t>июнь-июль 2013г.</t>
  </si>
  <si>
    <t>DDP</t>
  </si>
  <si>
    <t>с даты заключения договора и до 31 августа 2013 года</t>
  </si>
  <si>
    <t>Авансовый платеж - 0%, оставшаяся часть в течение 30 р.д. с момента подписания акта приема-передачи</t>
  </si>
  <si>
    <t>796</t>
  </si>
  <si>
    <t>ШТУКА</t>
  </si>
  <si>
    <t>13.92.13.00.00.15.00.50.1</t>
  </si>
  <si>
    <t>Белье столовое из хлопка</t>
  </si>
  <si>
    <t>Төсек-орын ас мақтадан</t>
  </si>
  <si>
    <t xml:space="preserve"> размер 30х20 цвет белый</t>
  </si>
  <si>
    <t>30х20 түс мөлшер вафел мата ақ</t>
  </si>
  <si>
    <t>полотенце вафельное размер 30х20 цвет белый</t>
  </si>
  <si>
    <t xml:space="preserve"> асханалық мақтадан, сүлгі  -көлемі 30*20 түсі ақ</t>
  </si>
  <si>
    <t>Авансовый платеж - 30%, оставшаяся часть в течение 30 р.д. с момента подписания акта приема-передачи</t>
  </si>
  <si>
    <t>ОТП</t>
  </si>
  <si>
    <t>17.12.13.40.10.00.00.10.1</t>
  </si>
  <si>
    <t xml:space="preserve">Бумага </t>
  </si>
  <si>
    <t xml:space="preserve"> қағаз </t>
  </si>
  <si>
    <t>формат А4, плотность 80г/м2, 21х29,5 см</t>
  </si>
  <si>
    <t>Қағаз, 80г/м2 нығыздығы, 21х29, 5 см  А4 форматының</t>
  </si>
  <si>
    <t>Қағаз, 80г/м2 нығыздығы, 21х29 , 5 см А4 форматының</t>
  </si>
  <si>
    <t>ПАЧКА</t>
  </si>
  <si>
    <t>17.29.11.10.00.00.45.10.2</t>
  </si>
  <si>
    <t>Наклейка</t>
  </si>
  <si>
    <t>жапсырма</t>
  </si>
  <si>
    <t>самоклеящаяся</t>
  </si>
  <si>
    <t>өзі жабысатың қағаз</t>
  </si>
  <si>
    <t>Бумага самоклейкая для инвентраных номеров</t>
  </si>
  <si>
    <t>өзі жабысатың қағаз инвентарлық нөмірге</t>
  </si>
  <si>
    <t>17.23.12.30.00.00.00.03.1</t>
  </si>
  <si>
    <t>Бумага для заметок</t>
  </si>
  <si>
    <t>Қағаз белгілер үшін</t>
  </si>
  <si>
    <t>из цветной бумаги (блок из бумаг для заметок)</t>
  </si>
  <si>
    <t>Қағаз белгілер үшін түсті қағаздан(шығыр қағаздардан белгілер үшін)</t>
  </si>
  <si>
    <t>Бумага для замет,р-р 76х14мм, 4х цветная</t>
  </si>
  <si>
    <t>Қағаз белгілер үшін 76*14мм,4 түрлі</t>
  </si>
  <si>
    <t>17.12.14.03.00.00.00.01.1</t>
  </si>
  <si>
    <t xml:space="preserve">Бумага для плоттера </t>
  </si>
  <si>
    <t>Қағаз  плоттер үшін</t>
  </si>
  <si>
    <t>формат А0</t>
  </si>
  <si>
    <t>А-0 форматты</t>
  </si>
  <si>
    <t>Бумага для плоттера А0,в коробке 2 рулона</t>
  </si>
  <si>
    <t>Қағаз А0 плоттері үшін, 450L90001-1 2 орамдықтың қорабында</t>
  </si>
  <si>
    <t>736</t>
  </si>
  <si>
    <t>РУЛОН</t>
  </si>
  <si>
    <t>32.99.16.00.00.00.14.10.1</t>
  </si>
  <si>
    <t>Доска</t>
  </si>
  <si>
    <t>Тақта</t>
  </si>
  <si>
    <t>маркерная</t>
  </si>
  <si>
    <t xml:space="preserve">Таңбалағыш тақтасы </t>
  </si>
  <si>
    <t>Доска для маркеров размер 80*120  на ножках</t>
  </si>
  <si>
    <t>Таңбалағыштың тақтасы айақтарымен көлемі 80*120</t>
  </si>
  <si>
    <t>32.99.16.00.00.00.14.11.1</t>
  </si>
  <si>
    <t xml:space="preserve">Доска </t>
  </si>
  <si>
    <t xml:space="preserve">Тақта </t>
  </si>
  <si>
    <t>маркерно-магнитная</t>
  </si>
  <si>
    <t>маркерлі-магниттік</t>
  </si>
  <si>
    <t>Доска для маркеров размер 80*120 с креплением на стенку</t>
  </si>
  <si>
    <t>Тақта таңбалағыш-магниттік көлемі 80*120 жарға ілетін</t>
  </si>
  <si>
    <t>22.29.25.00.00.00.19.10.2</t>
  </si>
  <si>
    <t>Маркер</t>
  </si>
  <si>
    <t>таңбалағыш</t>
  </si>
  <si>
    <t xml:space="preserve"> Маркер пластиковый круглый, ширина линии 1,8 мм</t>
  </si>
  <si>
    <t>Таңбалағыш пластиқтың домалағының, 1,8 мм сызығының ені</t>
  </si>
  <si>
    <t>Набор маркеров для доски 4 цв в пластиковой упаковке</t>
  </si>
  <si>
    <t>Таңбалағыш пластиқтың 4 түрлі пластикалық қорапта</t>
  </si>
  <si>
    <t>НАБОР</t>
  </si>
  <si>
    <t>22.29.25.00.00.00.20.15.1</t>
  </si>
  <si>
    <t>Ручка</t>
  </si>
  <si>
    <t xml:space="preserve">Қалам </t>
  </si>
  <si>
    <t>Ручка пластиковая шариковая</t>
  </si>
  <si>
    <t>Қалам шарикті пластикалық</t>
  </si>
  <si>
    <t>Ручка шариковая цвет синий</t>
  </si>
  <si>
    <t>Қалам пластиқтың шариктісінің  көк түстен</t>
  </si>
  <si>
    <t>22.29.25.00.00.00.19.05.1</t>
  </si>
  <si>
    <t>Таңбалағыш</t>
  </si>
  <si>
    <t xml:space="preserve"> Маркеры перманентные в наборе </t>
  </si>
  <si>
    <t xml:space="preserve"> Таңбалағыштар перманенттік жиында</t>
  </si>
  <si>
    <t>Маркер в наборе 6шт. в пластиковой упаковке цвета; розовая,оранжевая,желтая,салатовая,зелёная,красная.</t>
  </si>
  <si>
    <t>пластикалық корапта 6 таңбалағыш түсті қызғылт,қою сары,сары,ашық жасыл,жасыл,қызыл</t>
  </si>
  <si>
    <t>32.99.12.00.00.00.11.60.1</t>
  </si>
  <si>
    <t>Ручка шариковая</t>
  </si>
  <si>
    <t>қалам  шарикті</t>
  </si>
  <si>
    <t>Ручка шариковая сувенирная</t>
  </si>
  <si>
    <t>Қалам шарикті сувенирлық</t>
  </si>
  <si>
    <t>Ручка  в бархатном чехле цвет синий</t>
  </si>
  <si>
    <t>Қалам Parker бархат қорапта көк түсті</t>
  </si>
  <si>
    <t>17.23.13.60.00.00.00.45.1</t>
  </si>
  <si>
    <t>скоросшиватель</t>
  </si>
  <si>
    <t>Тез тіккіш</t>
  </si>
  <si>
    <t>Папка для бумаг, картонная на завязках</t>
  </si>
  <si>
    <t>папка картондық байламдардары бар</t>
  </si>
  <si>
    <t>17.23.13.60.00.00.00.70.1</t>
  </si>
  <si>
    <t xml:space="preserve">Скоросшиватель </t>
  </si>
  <si>
    <t>скоросшиватель картонный  глянцевый</t>
  </si>
  <si>
    <t>Скоросшиватель жай глянцты</t>
  </si>
  <si>
    <t>22.29.25.00.00.00.18.10.1</t>
  </si>
  <si>
    <t>Папка</t>
  </si>
  <si>
    <t>папка</t>
  </si>
  <si>
    <t>Папка пластиковая-регистратор, А4, 50 мм</t>
  </si>
  <si>
    <t>Пластикалық тіркеуші папка, А4, 50 мм</t>
  </si>
  <si>
    <t>22.29.25.00.00.00.18.12.1</t>
  </si>
  <si>
    <t>Папка пластиковая-регистратор, А4, 80 мм</t>
  </si>
  <si>
    <t>80 мм, пластик, "Тiркеушi" папка.</t>
  </si>
  <si>
    <t xml:space="preserve">Папка "Регистратор" 80мм, пластик, </t>
  </si>
  <si>
    <t>8 0ммдер, пластик, "Тiркеушi" папка.</t>
  </si>
  <si>
    <t>22.29.25.00.00.00.27.21.2</t>
  </si>
  <si>
    <t>Файл - вкладыш</t>
  </si>
  <si>
    <t xml:space="preserve">Файл-қосымша </t>
  </si>
  <si>
    <t>из полипропиленовой пленки</t>
  </si>
  <si>
    <t>Полипропилен қабыршақтан</t>
  </si>
  <si>
    <t xml:space="preserve"> файл прозрачный </t>
  </si>
  <si>
    <t>15.12.12.00.00.00.15.20.1</t>
  </si>
  <si>
    <t>Адресная папка</t>
  </si>
  <si>
    <t>Папка адресаты</t>
  </si>
  <si>
    <t xml:space="preserve"> с лицевой поверхностью из искусственной кожи</t>
  </si>
  <si>
    <t xml:space="preserve"> алдыңғы бетпен жасанды теріден</t>
  </si>
  <si>
    <t>Папка юбилейная  к/зам,цв.-кор,тем/виш,зел</t>
  </si>
  <si>
    <t>Папка  атаулы мұқаба алдыңғы бетпен жасанды теріден қоңыр,шие түсті,жасыл</t>
  </si>
  <si>
    <t>17.23.13.80.00.00.45.05.1</t>
  </si>
  <si>
    <t>из картона, беговка</t>
  </si>
  <si>
    <t>Папка жүгіртпе картоннан жасалған</t>
  </si>
  <si>
    <t xml:space="preserve">папка беговка с логотипом "ИЦ" картонная с кармашком размер А-4 </t>
  </si>
  <si>
    <t>Папка жүгіртпе картоннан жасалған- ИЦ-ның логотипы бар қалтасымен көлемі А-4</t>
  </si>
  <si>
    <t>15.12.12.00.00.00.24.20.1</t>
  </si>
  <si>
    <t xml:space="preserve">Планшет </t>
  </si>
  <si>
    <t>Планшет</t>
  </si>
  <si>
    <t xml:space="preserve"> с лицевой поверхностью из пластмассы</t>
  </si>
  <si>
    <t>алдыңғы бет пластмассадан</t>
  </si>
  <si>
    <t xml:space="preserve">Планшет -А-4  </t>
  </si>
  <si>
    <t xml:space="preserve">Планшет А-4 </t>
  </si>
  <si>
    <t>17.23.12.80.00.00.00.20.1</t>
  </si>
  <si>
    <t>Календарь</t>
  </si>
  <si>
    <t>күнтізбе</t>
  </si>
  <si>
    <t>настольный</t>
  </si>
  <si>
    <t>үстел үстіне қоюға арналған</t>
  </si>
  <si>
    <t>Календарь настольный перекидывающий на 2013год</t>
  </si>
  <si>
    <t>Күнтізбе үстел үстіне  асыра лақтырмалы 2013жылға</t>
  </si>
  <si>
    <t>17.23.12.80.00.00.00.10.1</t>
  </si>
  <si>
    <t>календарь</t>
  </si>
  <si>
    <t xml:space="preserve">Күнтiзбе </t>
  </si>
  <si>
    <t>настенный</t>
  </si>
  <si>
    <t>жарға ілуге арналған</t>
  </si>
  <si>
    <t>календарь настенный на 2013год</t>
  </si>
  <si>
    <t>Күнтiзбе қабырға 2013 жылға</t>
  </si>
  <si>
    <t>17.23.12.40.00.00.00.20.1</t>
  </si>
  <si>
    <t>Блокнот для записей</t>
  </si>
  <si>
    <t>Блокнот тіркеуге арналған</t>
  </si>
  <si>
    <t>Формат А5</t>
  </si>
  <si>
    <t>А-5 форматты</t>
  </si>
  <si>
    <t>блокнот имиджевые</t>
  </si>
  <si>
    <t>блокнот имиджді</t>
  </si>
  <si>
    <t>17.23.12.10.00.00.00.10.1</t>
  </si>
  <si>
    <t>Конверты</t>
  </si>
  <si>
    <t>конверттер</t>
  </si>
  <si>
    <t>формат Евро, Е65 (110 х 220 мм)</t>
  </si>
  <si>
    <t>Конверт евроның форматының, Е65(110 х 220 мм)</t>
  </si>
  <si>
    <t>Конверт с логотипом ИЦ (евроформат)</t>
  </si>
  <si>
    <t>Конверт евроның форматының, логотипімен ИЦ</t>
  </si>
  <si>
    <t>32.99.81.00.00.30.10.10.1</t>
  </si>
  <si>
    <t>Планинг</t>
  </si>
  <si>
    <t>аксессуар канцелярский</t>
  </si>
  <si>
    <t>Аксессуар канцелярия</t>
  </si>
  <si>
    <t>Планер VIP цвет черный,размер А-3,кожанный с переплетными листами и разделителями для визиток</t>
  </si>
  <si>
    <t>Планер VIP қара түсті үстінде жасанды теріден жасалған қалталар визитқаға арналған КӨЛЕМІ А-3</t>
  </si>
  <si>
    <t>Планер А-3 цвет черный,кожанный с переплетными листами с календарем на 2013год</t>
  </si>
  <si>
    <t>Планер А-3 ҚАРА ТҮСТІ көлемі А-3 КҮНТІЗБЕСІ БАР 2013 жылға</t>
  </si>
  <si>
    <t>17.23.12.50.00.00.00.40.1</t>
  </si>
  <si>
    <t>Ежедневник</t>
  </si>
  <si>
    <t>кунделік</t>
  </si>
  <si>
    <t>формат А5, датированный</t>
  </si>
  <si>
    <t>формат А5, күнтізбемен</t>
  </si>
  <si>
    <t>Ежедневник с логотипом ИЦ НА 2013год</t>
  </si>
  <si>
    <t>ИЦ логотиппен күнделiк 2013 жылға</t>
  </si>
  <si>
    <t>17.23.12.10.00.00.00.06.1</t>
  </si>
  <si>
    <t>Конверт</t>
  </si>
  <si>
    <t>бумажный, формат А4</t>
  </si>
  <si>
    <t>Қағаз, А4 қалып</t>
  </si>
  <si>
    <t>Конверт формата А-4, белый</t>
  </si>
  <si>
    <t>Ақ А- 4 форматының конверті</t>
  </si>
  <si>
    <t>17.23.12.10.00.00.00.65.1</t>
  </si>
  <si>
    <t> формат B12, размер 15x20</t>
  </si>
  <si>
    <t xml:space="preserve">  қалып B12, 15x20 мөлшер</t>
  </si>
  <si>
    <t>Конверты средние РАЗМЕР 15*20СМ</t>
  </si>
  <si>
    <t>Орташа конверттер КӨЛЕМІ 15*20СМ</t>
  </si>
  <si>
    <t>32.99.81.00.00.32.10.10.1</t>
  </si>
  <si>
    <t>Спрей</t>
  </si>
  <si>
    <t>шашатын</t>
  </si>
  <si>
    <t>для маркерной доски</t>
  </si>
  <si>
    <t>маркерлік тақтайға арналған сепкіш</t>
  </si>
  <si>
    <t>Спрей-очиститель д/маркерной доски</t>
  </si>
  <si>
    <t>Тақтайларға арналған  тазалайтын сепкіш</t>
  </si>
  <si>
    <t>25.99.23.00.00.11.15.10.1</t>
  </si>
  <si>
    <t>Дырокол</t>
  </si>
  <si>
    <t xml:space="preserve">Тескіш </t>
  </si>
  <si>
    <t>механическое устройство для пробивания отверстий в бумаге</t>
  </si>
  <si>
    <t>қағазға арналған механикалық үлкен тескіш</t>
  </si>
  <si>
    <t>Дырокол большой для пробивания  100 листов</t>
  </si>
  <si>
    <t>үлкен тескіш 100бетке арналған</t>
  </si>
  <si>
    <t>26.51.32.12.12.13.11.20.1</t>
  </si>
  <si>
    <t xml:space="preserve">Калькулятор </t>
  </si>
  <si>
    <t>Есептегіш</t>
  </si>
  <si>
    <t xml:space="preserve"> простейший, 1-2  регистра памяти, минимальное число функций</t>
  </si>
  <si>
    <t>Калькулятор ең қарапайым, жадтың 1-2  регистрі, атқаратын қызметімнің ең төмен саны</t>
  </si>
  <si>
    <t>32.99.15.00.00.00.11.35.1</t>
  </si>
  <si>
    <t>Карандаш черный</t>
  </si>
  <si>
    <t xml:space="preserve">Қара қарындаш </t>
  </si>
  <si>
    <t>Простой карандаш с ластиком</t>
  </si>
  <si>
    <t>Жай қарындаш   өшіргішімен</t>
  </si>
  <si>
    <t>25.71.11.00.00.30.11.10.1</t>
  </si>
  <si>
    <t>ножницы</t>
  </si>
  <si>
    <t xml:space="preserve">Қайшылар </t>
  </si>
  <si>
    <t>Ножницы металлические с пластиковыми ручками, средние</t>
  </si>
  <si>
    <t>Қайшылар орташа пластикалық ұстағышы бар</t>
  </si>
  <si>
    <t>Ножницы для бумаги 16 см</t>
  </si>
  <si>
    <t>Қайшылар 16 см қағазы үшін</t>
  </si>
  <si>
    <t>25.71.11.00.00.10.21.10.1</t>
  </si>
  <si>
    <t>нож</t>
  </si>
  <si>
    <t xml:space="preserve">Пышақ </t>
  </si>
  <si>
    <t>канцелярский нож предназначенный для разрезания бумаги</t>
  </si>
  <si>
    <t>Пышақ кеңселік қағаз кесіге арналған</t>
  </si>
  <si>
    <t>17.23.12.30.00.00.00.45.1</t>
  </si>
  <si>
    <t>с липким краем, размер 50х40 мм</t>
  </si>
  <si>
    <t>шеті жапсырмалы көлемі 50-40мм</t>
  </si>
  <si>
    <t>32.99.61.00.00.00.00.10.1</t>
  </si>
  <si>
    <t>Указка</t>
  </si>
  <si>
    <t>көрсеткіш</t>
  </si>
  <si>
    <t>лазерная</t>
  </si>
  <si>
    <t>лазерлік</t>
  </si>
  <si>
    <t>Указка (лазерная) в металлической упаковке</t>
  </si>
  <si>
    <t>Указка (лазер) қаламы металлдық ораушыда</t>
  </si>
  <si>
    <t>25.71.14.00.00.10.14.10.1</t>
  </si>
  <si>
    <t>Набор ложек и вилок</t>
  </si>
  <si>
    <t>Қасықтың және шанышқының терімі</t>
  </si>
  <si>
    <t>Набор ложек и вилок из нержавеющей стали</t>
  </si>
  <si>
    <t>Набор ложек и вилок, из 6 персон</t>
  </si>
  <si>
    <t>Қасықтың және шанышқының терімі 6 қасықтан және 6 шанышқыдан</t>
  </si>
  <si>
    <t>КОМПЛЕКТ</t>
  </si>
  <si>
    <t>23.41.11.10.10.10.10.10.1</t>
  </si>
  <si>
    <t>Сервиз чайный</t>
  </si>
  <si>
    <t>Сервиз шай</t>
  </si>
  <si>
    <t>тонкостенный фарфоровый чайный сервиз на 6 персон. ГОСТ 28390-89</t>
  </si>
  <si>
    <t>шайға арналған сервиз 6-адамдық ГОСТ 28390-89</t>
  </si>
  <si>
    <t>23.13.13.00.00.00.41.10.1</t>
  </si>
  <si>
    <t xml:space="preserve">Ваза </t>
  </si>
  <si>
    <t>құмыра</t>
  </si>
  <si>
    <t>ваза для цветов стеклянная</t>
  </si>
  <si>
    <t>гүл құмырам әйнектің құрамынан</t>
  </si>
  <si>
    <t>ваза для цветов стеклянная высота:40см. Ширина 15см.</t>
  </si>
  <si>
    <t>гүл құмырам әйнектің биіктігінің: 40см. Ширина 15см.</t>
  </si>
  <si>
    <t>23.41.11.00.10.10.30.05.1</t>
  </si>
  <si>
    <t xml:space="preserve">Чашка чайная </t>
  </si>
  <si>
    <t>Шайхана шыны аяқ</t>
  </si>
  <si>
    <t xml:space="preserve">фарфоровая </t>
  </si>
  <si>
    <t>Фарфор</t>
  </si>
  <si>
    <t>чашки  фарфоровые цвет белый с золотистой каймой</t>
  </si>
  <si>
    <t>фарфор шыны аяқ  ақ түсті жылтыр сызығымен</t>
  </si>
  <si>
    <t>25.99.12.14.00.00.00.10.1</t>
  </si>
  <si>
    <t>Поднос</t>
  </si>
  <si>
    <t>поднос</t>
  </si>
  <si>
    <t>металлический</t>
  </si>
  <si>
    <t>металды</t>
  </si>
  <si>
    <t xml:space="preserve">поднос металлический </t>
  </si>
  <si>
    <t xml:space="preserve">Поднос металдан жасалған </t>
  </si>
  <si>
    <t>26.52.14.00.00.00.03.10.1</t>
  </si>
  <si>
    <t>Часы настенные</t>
  </si>
  <si>
    <t>Сағаттар қабырғалар</t>
  </si>
  <si>
    <t>Настенные электрические.</t>
  </si>
  <si>
    <t>Сағаттар қабырғалар электрлік</t>
  </si>
  <si>
    <t>22.21.41.00.00.20.10.10.1</t>
  </si>
  <si>
    <t>Скатерть</t>
  </si>
  <si>
    <t>Дастарқан</t>
  </si>
  <si>
    <t>клеенчатая</t>
  </si>
  <si>
    <t>Клеенка</t>
  </si>
  <si>
    <t>скатерть цвет: белый , размер: 3*2м. Клеенчатая в упаковке</t>
  </si>
  <si>
    <t>Дастарқан ақ түсті кленкадан көлемі 3*2м  ораушыда</t>
  </si>
  <si>
    <t>17.21.12.30.00.00.00.05.1</t>
  </si>
  <si>
    <t>пакет</t>
  </si>
  <si>
    <t>бумажный (картонный)</t>
  </si>
  <si>
    <t>Қағаз (картон)</t>
  </si>
  <si>
    <t>Пакеты(имидживые) картонные с логотипом "ИЦ"размер: высота 40см.ширина 30см.</t>
  </si>
  <si>
    <t>Пакеттер(имидживый) картоннан жасалған өлшем: биіктік 40см "Ицның" логотипымен картон.ен 30см.</t>
  </si>
  <si>
    <t>27.51.24.00.01.01.03.07.1</t>
  </si>
  <si>
    <t>Термопот</t>
  </si>
  <si>
    <t>объем до 7,0 л</t>
  </si>
  <si>
    <t>Көлем дейін 0 л 7,</t>
  </si>
  <si>
    <t>чайник-термос электрический цвет белый, обьем 5литров</t>
  </si>
  <si>
    <t>Шәйнек - термос электрлі көлемі 5 литр</t>
  </si>
  <si>
    <t>14.12.11.00.00.70.12.40.1</t>
  </si>
  <si>
    <t>Костюм мужской</t>
  </si>
  <si>
    <t>ер адамның костюмы</t>
  </si>
  <si>
    <t>Для защиты от производственных загрязнений сырой нефтью и ее продуктами. Состоит из куртки и брюк, хлопчатобумажный, утепленный. ГОСТ 12.4.111-82.</t>
  </si>
  <si>
    <t>Өндірісте ластанбау үшін, мақта матадан тігілген ер адамның киімі,  ішінде жылы күртесімен шалбары бар ГОСТ-12.4 111-82</t>
  </si>
  <si>
    <t>материал х/б с капюшоном, цвет синий с логотипом  "Инженерный Центр" размеры-48</t>
  </si>
  <si>
    <t>материал мақта-мата  күләпарамен, Инженерный Орталық деген  логотипымен размеры 48</t>
  </si>
  <si>
    <t>с даты заключения договора и до 30 сентября 2013 года</t>
  </si>
  <si>
    <t>материал х/б с капюшоном, цвет синий с логотипом АО "Инженерный Центр" размеры-50</t>
  </si>
  <si>
    <t>материал мақта-мата  күләпарамен, Инженерный Орталық деген  логотипымен размеры 50</t>
  </si>
  <si>
    <t>материал х/б с капюшоном, цвет синий с логотипом АО "Инженерный Центр" размеры-52</t>
  </si>
  <si>
    <t>материал мақта-мата  күләпарамен, Инженерный Орталық деген  логотипымен размеры 52</t>
  </si>
  <si>
    <t>14.12.11.00.00.70.11.30.1</t>
  </si>
  <si>
    <t>Для защиты от производственных загрязнений нефтепродуктами. Состоит из куртки и брюк, летний, из  искусственных или синтетических тканей. ГОСТ 12.4.111-82.</t>
  </si>
  <si>
    <t>Өндірісте ластанбау үшін, мақта матадан тігілген ер адамның киімі,  ішінде жазғы күртесімен шалбары  бар ГОСТ-12.4 111-82</t>
  </si>
  <si>
    <t>летняя форменная одежда для ИТР материал х/б   с логотипом АО "Инженерный Центр" размер-48</t>
  </si>
  <si>
    <t>Нысандық киім үшін ИТР өлшем 48 логотипімен Инженерный Орталық</t>
  </si>
  <si>
    <t>летняя форменная одежда для ИТР материал х/б   с логотипом АО "Инженерный Центр" размер 50</t>
  </si>
  <si>
    <t>Нысандық киім үшін ИТР өлшем 50 логотипімен Инженерный Орталық</t>
  </si>
  <si>
    <t>летняя форменная одежда для ИТР материал х/б   с логотипом АО "Инженерный Центр" размер 52</t>
  </si>
  <si>
    <t>Нысандық киім үшін ИТР өлшем 52 логотипімен Инженерный Орталық</t>
  </si>
  <si>
    <t>летняя форменная одежда для ИТР материал х/б   с логотипом АО "Инженерный Центр" размер 54</t>
  </si>
  <si>
    <t>Нысандық киім үшін ИТР өлшем 54 логотипімен Инженерный Орталық</t>
  </si>
  <si>
    <t>летняя форменная одежда для ИТР материал х/б   с логотипом АО "Инженерный Центр" размер 56</t>
  </si>
  <si>
    <t>Нысандық киім үшін ИТР өлшем 56 логотипімен Инженерный Орталық</t>
  </si>
  <si>
    <t>14.19.13.00.00.10.10.10.1</t>
  </si>
  <si>
    <t>Перчатки мужские</t>
  </si>
  <si>
    <t>ер адамның қолбағы</t>
  </si>
  <si>
    <t>трикотажные, хлопчатобумажные</t>
  </si>
  <si>
    <t>Мақта-мата қолғаптар аталық трикотаж</t>
  </si>
  <si>
    <t>ПАРА</t>
  </si>
  <si>
    <t>14.12.30.00.00.70.10.10.1</t>
  </si>
  <si>
    <t>подшлемник</t>
  </si>
  <si>
    <t xml:space="preserve"> далбағай</t>
  </si>
  <si>
    <t>трикотажный, ГОСТ 30386-95</t>
  </si>
  <si>
    <t>мақта мата ГОСТ 30386-95</t>
  </si>
  <si>
    <t>32.50.13.00.00.10.18.95.1</t>
  </si>
  <si>
    <t>Аптечка медицинская</t>
  </si>
  <si>
    <t>Дәріқобди медициналық</t>
  </si>
  <si>
    <t xml:space="preserve">Прочие приспособления  </t>
  </si>
  <si>
    <t>Әмбебап  дәріқобди, өзге бейімдемелер</t>
  </si>
  <si>
    <t>Медицинская   аптечка, необходимые лекарства для оказания первой помощи</t>
  </si>
  <si>
    <t>Әмбебап  дәріқобди,жедел көмек беруге арналған өзге бейімдемелер</t>
  </si>
  <si>
    <t>26.20.13.00.00.02.21.10.1</t>
  </si>
  <si>
    <t xml:space="preserve">Рабочая станция </t>
  </si>
  <si>
    <t>Жұмыс бекеті</t>
  </si>
  <si>
    <t>Вычислительная, Оснащена мощным процессором (возможно несколькими) и максимальным объемом быстрой оперативной памяти. В зависимости от круга решаемых задач может быть оснащен массивом жестких диском.</t>
  </si>
  <si>
    <t>Есептеуші, жасақты мықты процессор(мүмкін несколькими) және аспа-жалап шұғыл жадтың ең көп көлемімен. Ара тәуелділік от шеш- мақсаттың ауқымының мүмкін жасақты алаппен қатал күй табағыммен.</t>
  </si>
  <si>
    <t>26.20.17.00.01.14.27.10.1</t>
  </si>
  <si>
    <t xml:space="preserve">Монитор </t>
  </si>
  <si>
    <t>монитор</t>
  </si>
  <si>
    <t xml:space="preserve">Основной элемент дисплея — жидкие кристаллы, диагональ - 30'', разрешение - 2560 x 1600 </t>
  </si>
  <si>
    <t xml:space="preserve">Дисплейдің негізгі элементі - сұйық кристалл, диагональ - 30'', рұқсат - 2560 x 1600 </t>
  </si>
  <si>
    <t>итого по товарам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</si>
  <si>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</si>
  <si>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</si>
  <si>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</si>
  <si>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</si>
  <si>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</si>
  <si>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</si>
  <si>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</si>
  <si>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</si>
  <si>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</si>
  <si>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</si>
  <si>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</si>
  <si>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</si>
  <si>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</si>
  <si>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</si>
  <si>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</si>
  <si>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</si>
  <si>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</si>
  <si>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</si>
  <si>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</si>
  <si>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</si>
  <si>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</si>
  <si>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</si>
  <si>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</si>
  <si>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</si>
  <si>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</si>
  <si>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</si>
  <si>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</si>
  <si>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</si>
  <si>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</si>
  <si>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</si>
  <si>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</si>
  <si>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</si>
  <si>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</si>
  <si>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</si>
  <si>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</si>
  <si>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</si>
  <si>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</si>
  <si>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</si>
  <si>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</si>
  <si>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</si>
  <si>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</si>
  <si>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</si>
  <si>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</si>
  <si>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</si>
  <si>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</si>
  <si>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</si>
  <si>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</si>
  <si>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</si>
  <si>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</si>
  <si>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</si>
  <si>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</si>
  <si>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</si>
  <si>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</si>
  <si>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</si>
  <si>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</si>
  <si>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</si>
  <si>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</si>
  <si>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</si>
  <si>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</si>
  <si>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ДЛЗиМС</t>
  </si>
  <si>
    <t>г.Астана, пр.Кабанбай батыра 17</t>
  </si>
  <si>
    <t>г.Актау, 2 мкр. д. 47 «а»  Филиал Инженерный центр АО «РД «КазМунайГаз».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</si>
</sst>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_р_."/>
    <numFmt numFmtId="166" formatCode="_-* #,##0_$_-;\-* #,##0_$_-;_-* \-_$_-;_-@_-"/>
    <numFmt numFmtId="167" formatCode="_(* #,##0.00_);_(* \(#,##0.00\);_(* \-??_);_(@_)"/>
    <numFmt numFmtId="168" formatCode="\$#,##0_);[Red]&quot;($&quot;#,##0\)"/>
    <numFmt numFmtId="169" formatCode="_-* #,##0.00\$_-;\-* #,##0.00\$_-;_-* \-??\$_-;_-@_-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_(* #,##0_);_(* \(#,##0\);_(* &quot;-&quot;_);_(@_)"/>
    <numFmt numFmtId="177" formatCode="0.0"/>
    <numFmt numFmtId="178" formatCode="&quot;$&quot;#,##0.00_);[Red]\(&quot;$&quot;#,##0.00\)"/>
    <numFmt numFmtId="179" formatCode="_(&quot;$&quot;* #,##0_);_(&quot;$&quot;* \(#,##0\);_(&quot;$&quot;* &quot;-&quot;_);_(@_)"/>
    <numFmt numFmtId="180" formatCode="_-* #,##0.00\ [$€]_-;\-* #,##0.00\ [$€]_-;_-* &quot;-&quot;??\ [$€]_-;_-@_-"/>
    <numFmt numFmtId="181" formatCode="_(&quot;$&quot;* #,##0.00_);_(&quot;$&quot;* \(#,##0.00\);_(&quot;$&quot;* &quot;-&quot;??_);_(@_)"/>
    <numFmt numFmtId="182" formatCode="&quot;€&quot;#,##0;[Red]\-&quot;€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name val="Mang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"/>
      <color indexed="8"/>
      <name val="Courier New"/>
      <family val="1"/>
    </font>
    <font>
      <b/>
      <sz val="10"/>
      <color indexed="12"/>
      <name val="Arial Cyr"/>
      <family val="2"/>
    </font>
    <font>
      <sz val="8"/>
      <name val="Tahoma"/>
      <family val="2"/>
    </font>
    <font>
      <b/>
      <sz val="1"/>
      <color indexed="8"/>
      <name val="Courier New"/>
      <family val="1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</borders>
  <cellStyleXfs count="3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172" fontId="14" fillId="0" borderId="0">
      <alignment/>
      <protection locked="0"/>
    </xf>
    <xf numFmtId="172" fontId="14" fillId="0" borderId="0">
      <alignment/>
      <protection locked="0"/>
    </xf>
    <xf numFmtId="172" fontId="14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4" fillId="0" borderId="1">
      <alignment/>
      <protection locked="0"/>
    </xf>
    <xf numFmtId="177" fontId="7" fillId="0" borderId="2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2" fontId="7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20" fillId="25" borderId="0" applyNumberFormat="0" applyBorder="0" applyAlignment="0" applyProtection="0"/>
    <xf numFmtId="0" fontId="36" fillId="26" borderId="0" applyNumberFormat="0" applyBorder="0" applyAlignment="0" applyProtection="0"/>
    <xf numFmtId="0" fontId="20" fillId="17" borderId="0" applyNumberFormat="0" applyBorder="0" applyAlignment="0" applyProtection="0"/>
    <xf numFmtId="0" fontId="36" fillId="27" borderId="0" applyNumberFormat="0" applyBorder="0" applyAlignment="0" applyProtection="0"/>
    <xf numFmtId="0" fontId="20" fillId="19" borderId="0" applyNumberFormat="0" applyBorder="0" applyAlignment="0" applyProtection="0"/>
    <xf numFmtId="0" fontId="36" fillId="28" borderId="0" applyNumberFormat="0" applyBorder="0" applyAlignment="0" applyProtection="0"/>
    <xf numFmtId="0" fontId="20" fillId="29" borderId="0" applyNumberFormat="0" applyBorder="0" applyAlignment="0" applyProtection="0"/>
    <xf numFmtId="0" fontId="36" fillId="30" borderId="0" applyNumberFormat="0" applyBorder="0" applyAlignment="0" applyProtection="0"/>
    <xf numFmtId="0" fontId="20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33" borderId="0" applyNumberFormat="0" applyBorder="0" applyAlignment="0" applyProtection="0"/>
    <xf numFmtId="166" fontId="9" fillId="0" borderId="0" applyFill="0" applyBorder="0" applyAlignment="0" applyProtection="0"/>
    <xf numFmtId="167" fontId="9" fillId="0" borderId="0" applyFill="0" applyBorder="0" applyAlignment="0" applyProtection="0"/>
    <xf numFmtId="168" fontId="9" fillId="0" borderId="0" applyFill="0" applyBorder="0" applyAlignment="0" applyProtection="0"/>
    <xf numFmtId="169" fontId="9" fillId="0" borderId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4" fontId="4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70" fontId="5" fillId="0" borderId="0">
      <alignment/>
      <protection/>
    </xf>
    <xf numFmtId="171" fontId="5" fillId="0" borderId="0">
      <alignment/>
      <protection/>
    </xf>
    <xf numFmtId="0" fontId="10" fillId="0" borderId="0" applyNumberFormat="0">
      <alignment horizontal="left"/>
      <protection/>
    </xf>
    <xf numFmtId="40" fontId="5" fillId="34" borderId="3">
      <alignment/>
      <protection/>
    </xf>
    <xf numFmtId="40" fontId="5" fillId="35" borderId="4">
      <alignment/>
      <protection/>
    </xf>
    <xf numFmtId="40" fontId="5" fillId="36" borderId="3">
      <alignment/>
      <protection/>
    </xf>
    <xf numFmtId="40" fontId="5" fillId="37" borderId="4">
      <alignment/>
      <protection/>
    </xf>
    <xf numFmtId="49" fontId="11" fillId="38" borderId="5">
      <alignment horizontal="center"/>
      <protection/>
    </xf>
    <xf numFmtId="49" fontId="11" fillId="39" borderId="5">
      <alignment horizontal="center"/>
      <protection/>
    </xf>
    <xf numFmtId="49" fontId="5" fillId="38" borderId="5">
      <alignment horizontal="center"/>
      <protection/>
    </xf>
    <xf numFmtId="49" fontId="5" fillId="39" borderId="5">
      <alignment horizontal="center"/>
      <protection/>
    </xf>
    <xf numFmtId="49" fontId="12" fillId="0" borderId="0">
      <alignment/>
      <protection/>
    </xf>
    <xf numFmtId="0" fontId="5" fillId="40" borderId="3">
      <alignment/>
      <protection/>
    </xf>
    <xf numFmtId="0" fontId="5" fillId="41" borderId="4">
      <alignment/>
      <protection/>
    </xf>
    <xf numFmtId="39" fontId="5" fillId="34" borderId="3">
      <alignment/>
      <protection/>
    </xf>
    <xf numFmtId="40" fontId="5" fillId="35" borderId="4">
      <alignment/>
      <protection/>
    </xf>
    <xf numFmtId="39" fontId="5" fillId="35" borderId="4">
      <alignment/>
      <protection/>
    </xf>
    <xf numFmtId="40" fontId="5" fillId="36" borderId="3">
      <alignment/>
      <protection/>
    </xf>
    <xf numFmtId="40" fontId="5" fillId="36" borderId="3">
      <alignment/>
      <protection/>
    </xf>
    <xf numFmtId="40" fontId="5" fillId="37" borderId="4">
      <alignment/>
      <protection/>
    </xf>
    <xf numFmtId="40" fontId="5" fillId="37" borderId="4">
      <alignment/>
      <protection/>
    </xf>
    <xf numFmtId="49" fontId="11" fillId="38" borderId="5">
      <alignment vertical="center"/>
      <protection/>
    </xf>
    <xf numFmtId="49" fontId="11" fillId="39" borderId="5">
      <alignment vertical="center"/>
      <protection/>
    </xf>
    <xf numFmtId="49" fontId="12" fillId="38" borderId="5">
      <alignment vertical="center"/>
      <protection/>
    </xf>
    <xf numFmtId="49" fontId="12" fillId="39" borderId="5">
      <alignment vertical="center"/>
      <protection/>
    </xf>
    <xf numFmtId="49" fontId="5" fillId="0" borderId="0">
      <alignment horizontal="right"/>
      <protection/>
    </xf>
    <xf numFmtId="49" fontId="13" fillId="0" borderId="4">
      <alignment horizontal="right"/>
      <protection/>
    </xf>
    <xf numFmtId="49" fontId="13" fillId="0" borderId="3">
      <alignment horizontal="right"/>
      <protection/>
    </xf>
    <xf numFmtId="39" fontId="5" fillId="42" borderId="3">
      <alignment/>
      <protection/>
    </xf>
    <xf numFmtId="40" fontId="5" fillId="43" borderId="4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6" fillId="44" borderId="0" applyNumberFormat="0" applyBorder="0" applyAlignment="0" applyProtection="0"/>
    <xf numFmtId="0" fontId="20" fillId="45" borderId="0" applyNumberFormat="0" applyBorder="0" applyAlignment="0" applyProtection="0"/>
    <xf numFmtId="0" fontId="36" fillId="46" borderId="0" applyNumberFormat="0" applyBorder="0" applyAlignment="0" applyProtection="0"/>
    <xf numFmtId="0" fontId="20" fillId="47" borderId="0" applyNumberFormat="0" applyBorder="0" applyAlignment="0" applyProtection="0"/>
    <xf numFmtId="0" fontId="36" fillId="48" borderId="0" applyNumberFormat="0" applyBorder="0" applyAlignment="0" applyProtection="0"/>
    <xf numFmtId="0" fontId="20" fillId="49" borderId="0" applyNumberFormat="0" applyBorder="0" applyAlignment="0" applyProtection="0"/>
    <xf numFmtId="0" fontId="36" fillId="50" borderId="0" applyNumberFormat="0" applyBorder="0" applyAlignment="0" applyProtection="0"/>
    <xf numFmtId="0" fontId="20" fillId="29" borderId="0" applyNumberFormat="0" applyBorder="0" applyAlignment="0" applyProtection="0"/>
    <xf numFmtId="0" fontId="36" fillId="51" borderId="0" applyNumberFormat="0" applyBorder="0" applyAlignment="0" applyProtection="0"/>
    <xf numFmtId="0" fontId="20" fillId="31" borderId="0" applyNumberFormat="0" applyBorder="0" applyAlignment="0" applyProtection="0"/>
    <xf numFmtId="0" fontId="36" fillId="52" borderId="0" applyNumberFormat="0" applyBorder="0" applyAlignment="0" applyProtection="0"/>
    <xf numFmtId="0" fontId="20" fillId="53" borderId="0" applyNumberFormat="0" applyBorder="0" applyAlignment="0" applyProtection="0"/>
    <xf numFmtId="173" fontId="2" fillId="0" borderId="6">
      <alignment/>
      <protection locked="0"/>
    </xf>
    <xf numFmtId="0" fontId="37" fillId="54" borderId="7" applyNumberFormat="0" applyAlignment="0" applyProtection="0"/>
    <xf numFmtId="0" fontId="21" fillId="13" borderId="8" applyNumberFormat="0" applyAlignment="0" applyProtection="0"/>
    <xf numFmtId="0" fontId="38" fillId="55" borderId="9" applyNumberFormat="0" applyAlignment="0" applyProtection="0"/>
    <xf numFmtId="0" fontId="22" fillId="56" borderId="10" applyNumberFormat="0" applyAlignment="0" applyProtection="0"/>
    <xf numFmtId="0" fontId="39" fillId="55" borderId="7" applyNumberFormat="0" applyAlignment="0" applyProtection="0"/>
    <xf numFmtId="0" fontId="23" fillId="56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31" fillId="0" borderId="12" applyNumberFormat="0" applyFill="0" applyAlignment="0" applyProtection="0"/>
    <xf numFmtId="0" fontId="41" fillId="0" borderId="13" applyNumberFormat="0" applyFill="0" applyAlignment="0" applyProtection="0"/>
    <xf numFmtId="0" fontId="32" fillId="0" borderId="14" applyNumberFormat="0" applyFill="0" applyAlignment="0" applyProtection="0"/>
    <xf numFmtId="0" fontId="42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15" fillId="57" borderId="6">
      <alignment/>
      <protection/>
    </xf>
    <xf numFmtId="0" fontId="43" fillId="0" borderId="17" applyNumberFormat="0" applyFill="0" applyAlignment="0" applyProtection="0"/>
    <xf numFmtId="0" fontId="18" fillId="0" borderId="18" applyNumberFormat="0" applyFill="0" applyAlignment="0" applyProtection="0"/>
    <xf numFmtId="0" fontId="5" fillId="0" borderId="0">
      <alignment/>
      <protection/>
    </xf>
    <xf numFmtId="0" fontId="44" fillId="58" borderId="19" applyNumberFormat="0" applyAlignment="0" applyProtection="0"/>
    <xf numFmtId="0" fontId="24" fillId="59" borderId="20" applyNumberFormat="0" applyAlignment="0" applyProtection="0"/>
    <xf numFmtId="0" fontId="4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60" borderId="0" applyNumberFormat="0" applyBorder="0" applyAlignment="0" applyProtection="0"/>
    <xf numFmtId="0" fontId="25" fillId="6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7" fillId="62" borderId="0" applyNumberFormat="0" applyBorder="0" applyAlignment="0" applyProtection="0"/>
    <xf numFmtId="0" fontId="26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3" borderId="21" applyNumberFormat="0" applyFont="0" applyAlignment="0" applyProtection="0"/>
    <xf numFmtId="0" fontId="5" fillId="64" borderId="22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ill="0" applyBorder="0" applyAlignment="0" applyProtection="0"/>
    <xf numFmtId="0" fontId="49" fillId="0" borderId="23" applyNumberFormat="0" applyFill="0" applyAlignment="0" applyProtection="0"/>
    <xf numFmtId="0" fontId="28" fillId="0" borderId="24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 vertical="top" wrapText="1"/>
      <protection/>
    </xf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9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9" fillId="0" borderId="0" applyFill="0" applyBorder="0" applyAlignment="0" applyProtection="0"/>
    <xf numFmtId="43" fontId="0" fillId="0" borderId="0" applyFont="0" applyFill="0" applyBorder="0" applyAlignment="0" applyProtection="0"/>
    <xf numFmtId="0" fontId="51" fillId="65" borderId="0" applyNumberFormat="0" applyBorder="0" applyAlignment="0" applyProtection="0"/>
    <xf numFmtId="0" fontId="30" fillId="7" borderId="0" applyNumberFormat="0" applyBorder="0" applyAlignment="0" applyProtection="0"/>
    <xf numFmtId="172" fontId="14" fillId="0" borderId="0">
      <alignment/>
      <protection locked="0"/>
    </xf>
  </cellStyleXfs>
  <cellXfs count="62">
    <xf numFmtId="0" fontId="0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49" fontId="3" fillId="0" borderId="4" xfId="211" applyNumberFormat="1" applyFont="1" applyFill="1" applyBorder="1" applyAlignment="1">
      <alignment horizontal="center" vertical="center" wrapText="1"/>
      <protection/>
    </xf>
    <xf numFmtId="0" fontId="3" fillId="0" borderId="4" xfId="211" applyFont="1" applyFill="1" applyBorder="1" applyAlignment="1">
      <alignment vertical="center" wrapText="1"/>
      <protection/>
    </xf>
    <xf numFmtId="4" fontId="3" fillId="0" borderId="4" xfId="211" applyNumberFormat="1" applyFont="1" applyFill="1" applyBorder="1" applyAlignment="1">
      <alignment horizontal="center" vertical="center" wrapText="1"/>
      <protection/>
    </xf>
    <xf numFmtId="0" fontId="3" fillId="0" borderId="4" xfId="211" applyFont="1" applyFill="1" applyBorder="1" applyAlignment="1">
      <alignment horizontal="center" vertical="center" wrapText="1"/>
      <protection/>
    </xf>
    <xf numFmtId="14" fontId="3" fillId="0" borderId="4" xfId="211" applyNumberFormat="1" applyFont="1" applyFill="1" applyBorder="1" applyAlignment="1">
      <alignment horizontal="left" vertical="center"/>
      <protection/>
    </xf>
    <xf numFmtId="0" fontId="4" fillId="0" borderId="25" xfId="214" applyFont="1" applyBorder="1" applyAlignment="1">
      <alignment horizontal="center"/>
      <protection/>
    </xf>
    <xf numFmtId="0" fontId="4" fillId="0" borderId="4" xfId="214" applyFont="1" applyBorder="1" applyAlignment="1">
      <alignment horizontal="center" vertical="center" wrapText="1"/>
      <protection/>
    </xf>
    <xf numFmtId="0" fontId="4" fillId="66" borderId="4" xfId="185" applyFont="1" applyFill="1" applyBorder="1" applyAlignment="1">
      <alignment horizontal="center" vertical="center" wrapText="1"/>
      <protection/>
    </xf>
    <xf numFmtId="0" fontId="4" fillId="0" borderId="4" xfId="214" applyFont="1" applyBorder="1" applyAlignment="1">
      <alignment horizontal="center" vertical="center"/>
      <protection/>
    </xf>
    <xf numFmtId="0" fontId="4" fillId="0" borderId="4" xfId="185" applyFont="1" applyFill="1" applyBorder="1" applyAlignment="1">
      <alignment horizontal="center" vertical="center" wrapText="1"/>
      <protection/>
    </xf>
    <xf numFmtId="0" fontId="4" fillId="0" borderId="4" xfId="185" applyFont="1" applyBorder="1" applyAlignment="1">
      <alignment horizontal="center" vertical="center" wrapText="1"/>
      <protection/>
    </xf>
    <xf numFmtId="0" fontId="4" fillId="0" borderId="4" xfId="214" applyFont="1" applyBorder="1" applyAlignment="1">
      <alignment horizontal="center"/>
      <protection/>
    </xf>
    <xf numFmtId="0" fontId="4" fillId="0" borderId="4" xfId="214" applyFont="1" applyBorder="1">
      <alignment/>
      <protection/>
    </xf>
    <xf numFmtId="0" fontId="3" fillId="0" borderId="0" xfId="211" applyFont="1" applyFill="1" applyBorder="1" applyAlignment="1">
      <alignment horizontal="left" vertical="center"/>
      <protection/>
    </xf>
    <xf numFmtId="3" fontId="3" fillId="0" borderId="0" xfId="212" applyNumberFormat="1" applyFont="1" applyFill="1" applyBorder="1" applyAlignment="1">
      <alignment horizontal="center" vertical="center"/>
      <protection/>
    </xf>
    <xf numFmtId="4" fontId="3" fillId="0" borderId="4" xfId="214" applyNumberFormat="1" applyFont="1" applyBorder="1" applyAlignment="1">
      <alignment horizontal="center" vertical="center"/>
      <protection/>
    </xf>
    <xf numFmtId="0" fontId="4" fillId="66" borderId="4" xfId="214" applyFont="1" applyFill="1" applyBorder="1" applyAlignment="1">
      <alignment horizontal="center" vertical="center" wrapText="1"/>
      <protection/>
    </xf>
    <xf numFmtId="0" fontId="4" fillId="66" borderId="4" xfId="187" applyFont="1" applyFill="1" applyBorder="1" applyAlignment="1">
      <alignment horizontal="center" vertical="center" wrapText="1"/>
      <protection/>
    </xf>
    <xf numFmtId="0" fontId="4" fillId="66" borderId="4" xfId="266" applyFont="1" applyFill="1" applyBorder="1" applyAlignment="1">
      <alignment horizontal="center" vertical="center" wrapText="1"/>
      <protection/>
    </xf>
    <xf numFmtId="0" fontId="4" fillId="66" borderId="4" xfId="270" applyFont="1" applyFill="1" applyBorder="1" applyAlignment="1">
      <alignment horizontal="center" vertical="center" wrapText="1"/>
      <protection/>
    </xf>
    <xf numFmtId="0" fontId="4" fillId="0" borderId="4" xfId="80" applyFont="1" applyFill="1" applyBorder="1" applyAlignment="1">
      <alignment horizontal="center" vertical="center" wrapText="1"/>
      <protection/>
    </xf>
    <xf numFmtId="0" fontId="4" fillId="66" borderId="4" xfId="80" applyFont="1" applyFill="1" applyBorder="1" applyAlignment="1">
      <alignment horizontal="center" vertical="center" wrapText="1"/>
      <protection/>
    </xf>
    <xf numFmtId="0" fontId="4" fillId="66" borderId="25" xfId="214" applyFont="1" applyFill="1" applyBorder="1" applyAlignment="1">
      <alignment horizontal="center" vertical="center" wrapText="1"/>
      <protection/>
    </xf>
    <xf numFmtId="0" fontId="4" fillId="66" borderId="4" xfId="201" applyFont="1" applyFill="1" applyBorder="1" applyAlignment="1">
      <alignment horizontal="center" vertical="center" wrapText="1"/>
      <protection/>
    </xf>
    <xf numFmtId="0" fontId="4" fillId="0" borderId="4" xfId="219" applyFont="1" applyBorder="1" applyAlignment="1">
      <alignment horizontal="center" vertical="center"/>
      <protection/>
    </xf>
    <xf numFmtId="3" fontId="4" fillId="0" borderId="4" xfId="214" applyNumberFormat="1" applyFont="1" applyFill="1" applyBorder="1" applyAlignment="1">
      <alignment horizontal="center" vertical="center" wrapText="1"/>
      <protection/>
    </xf>
    <xf numFmtId="0" fontId="4" fillId="66" borderId="4" xfId="302" applyNumberFormat="1" applyFont="1" applyFill="1" applyBorder="1" applyAlignment="1">
      <alignment horizontal="center" vertical="center" wrapText="1"/>
      <protection/>
    </xf>
    <xf numFmtId="0" fontId="4" fillId="66" borderId="4" xfId="214" applyFont="1" applyFill="1" applyBorder="1" applyAlignment="1">
      <alignment horizontal="center" vertical="center"/>
      <protection/>
    </xf>
    <xf numFmtId="3" fontId="4" fillId="66" borderId="4" xfId="214" applyNumberFormat="1" applyFont="1" applyFill="1" applyBorder="1" applyAlignment="1">
      <alignment horizontal="center" vertical="center"/>
      <protection/>
    </xf>
    <xf numFmtId="4" fontId="4" fillId="66" borderId="4" xfId="214" applyNumberFormat="1" applyFont="1" applyFill="1" applyBorder="1" applyAlignment="1">
      <alignment horizontal="center" vertical="center"/>
      <protection/>
    </xf>
    <xf numFmtId="0" fontId="4" fillId="66" borderId="4" xfId="214" applyNumberFormat="1" applyFont="1" applyFill="1" applyBorder="1" applyAlignment="1">
      <alignment horizontal="center" vertical="center"/>
      <protection/>
    </xf>
    <xf numFmtId="14" fontId="4" fillId="66" borderId="4" xfId="290" applyNumberFormat="1" applyFont="1" applyFill="1" applyBorder="1" applyAlignment="1">
      <alignment horizontal="center" vertical="center" wrapText="1"/>
      <protection/>
    </xf>
    <xf numFmtId="49" fontId="4" fillId="66" borderId="4" xfId="187" applyNumberFormat="1" applyFont="1" applyFill="1" applyBorder="1" applyAlignment="1">
      <alignment horizontal="center" vertical="center" wrapText="1"/>
      <protection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211" applyFont="1" applyBorder="1" applyAlignment="1">
      <alignment horizontal="center" vertical="center" wrapText="1"/>
      <protection/>
    </xf>
    <xf numFmtId="0" fontId="4" fillId="0" borderId="4" xfId="211" applyFont="1" applyFill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center" vertical="center"/>
    </xf>
    <xf numFmtId="0" fontId="4" fillId="66" borderId="4" xfId="302" applyFont="1" applyFill="1" applyBorder="1" applyAlignment="1">
      <alignment horizontal="center" vertical="center" wrapText="1"/>
      <protection/>
    </xf>
    <xf numFmtId="0" fontId="4" fillId="0" borderId="4" xfId="239" applyFont="1" applyFill="1" applyBorder="1" applyAlignment="1">
      <alignment horizontal="center" vertical="center" wrapText="1"/>
      <protection/>
    </xf>
    <xf numFmtId="0" fontId="4" fillId="0" borderId="4" xfId="214" applyFont="1" applyFill="1" applyBorder="1" applyAlignment="1">
      <alignment horizontal="center" vertical="center"/>
      <protection/>
    </xf>
    <xf numFmtId="0" fontId="4" fillId="0" borderId="4" xfId="214" applyFont="1" applyFill="1" applyBorder="1" applyAlignment="1">
      <alignment horizontal="center" vertical="center" wrapText="1"/>
      <protection/>
    </xf>
    <xf numFmtId="3" fontId="4" fillId="0" borderId="4" xfId="214" applyNumberFormat="1" applyFont="1" applyFill="1" applyBorder="1" applyAlignment="1">
      <alignment horizontal="center" vertical="center"/>
      <protection/>
    </xf>
    <xf numFmtId="4" fontId="4" fillId="0" borderId="4" xfId="214" applyNumberFormat="1" applyFont="1" applyFill="1" applyBorder="1" applyAlignment="1">
      <alignment horizontal="center" vertical="center"/>
      <protection/>
    </xf>
    <xf numFmtId="0" fontId="4" fillId="0" borderId="4" xfId="205" applyFont="1" applyFill="1" applyBorder="1" applyAlignment="1">
      <alignment horizontal="center" vertical="center" wrapText="1"/>
      <protection/>
    </xf>
    <xf numFmtId="0" fontId="4" fillId="0" borderId="4" xfId="184" applyFont="1" applyFill="1" applyBorder="1" applyAlignment="1">
      <alignment horizontal="center" vertical="center" wrapText="1"/>
      <protection/>
    </xf>
    <xf numFmtId="3" fontId="4" fillId="0" borderId="4" xfId="221" applyNumberFormat="1" applyFont="1" applyFill="1" applyBorder="1" applyAlignment="1">
      <alignment horizontal="center" vertical="center" wrapText="1"/>
      <protection/>
    </xf>
    <xf numFmtId="4" fontId="4" fillId="0" borderId="4" xfId="214" applyNumberFormat="1" applyFont="1" applyFill="1" applyBorder="1" applyAlignment="1">
      <alignment horizontal="center" vertical="center" wrapText="1"/>
      <protection/>
    </xf>
    <xf numFmtId="4" fontId="4" fillId="0" borderId="25" xfId="214" applyNumberFormat="1" applyFont="1" applyFill="1" applyBorder="1" applyAlignment="1">
      <alignment horizontal="center" vertical="center" wrapText="1"/>
      <protection/>
    </xf>
    <xf numFmtId="3" fontId="4" fillId="0" borderId="25" xfId="214" applyNumberFormat="1" applyFont="1" applyFill="1" applyBorder="1" applyAlignment="1">
      <alignment horizontal="center" vertical="center" wrapText="1"/>
      <protection/>
    </xf>
    <xf numFmtId="0" fontId="4" fillId="0" borderId="4" xfId="221" applyNumberFormat="1" applyFont="1" applyFill="1" applyBorder="1" applyAlignment="1">
      <alignment horizontal="center" vertical="center"/>
      <protection/>
    </xf>
    <xf numFmtId="0" fontId="35" fillId="0" borderId="26" xfId="219" applyFont="1" applyBorder="1" applyAlignment="1">
      <alignment horizontal="center" vertical="top" wrapText="1"/>
      <protection/>
    </xf>
    <xf numFmtId="0" fontId="35" fillId="0" borderId="27" xfId="219" applyFont="1" applyBorder="1" applyAlignment="1">
      <alignment horizontal="center" vertical="top" wrapText="1"/>
      <protection/>
    </xf>
    <xf numFmtId="3" fontId="3" fillId="0" borderId="4" xfId="211" applyNumberFormat="1" applyFont="1" applyFill="1" applyBorder="1" applyAlignment="1">
      <alignment horizontal="center" vertical="center" wrapText="1"/>
      <protection/>
    </xf>
    <xf numFmtId="0" fontId="3" fillId="0" borderId="25" xfId="211" applyFont="1" applyFill="1" applyBorder="1" applyAlignment="1">
      <alignment horizontal="center" vertical="center" wrapText="1"/>
      <protection/>
    </xf>
    <xf numFmtId="0" fontId="4" fillId="0" borderId="4" xfId="239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14" fontId="4" fillId="0" borderId="0" xfId="211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</cellXfs>
  <cellStyles count="317">
    <cellStyle name="Normal" xfId="0"/>
    <cellStyle name="_2006 проект соцсферы ММГ" xfId="15"/>
    <cellStyle name="_5(1).Макат 2007 г с расш.на 18.05.06г." xfId="16"/>
    <cellStyle name="_MOL_Caspian_2005_1_3_work_2file_08-05" xfId="17"/>
    <cellStyle name="_MOL_Caspian_2005_1_3_work_file_09-05" xfId="18"/>
    <cellStyle name="_Ком. услуги" xfId="19"/>
    <cellStyle name="_ММГ СС-2007" xfId="20"/>
    <cellStyle name="_Формы финансовой отчетности МСФО за 1 quarter 2007 год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1tizedes" xfId="28"/>
    <cellStyle name="20% - Акцент1" xfId="29"/>
    <cellStyle name="20% - Акцент1 2" xfId="30"/>
    <cellStyle name="20% - Акцент2" xfId="31"/>
    <cellStyle name="20% - Акцент2 2" xfId="32"/>
    <cellStyle name="20% - Акцент3" xfId="33"/>
    <cellStyle name="20% - Акцент3 2" xfId="34"/>
    <cellStyle name="20% - Акцент4" xfId="35"/>
    <cellStyle name="20% - Акцент4 2" xfId="36"/>
    <cellStyle name="20% - Акцент5" xfId="37"/>
    <cellStyle name="20% - Акцент5 2" xfId="38"/>
    <cellStyle name="20% - Акцент6" xfId="39"/>
    <cellStyle name="20% - Акцент6 2" xfId="40"/>
    <cellStyle name="2tizedes" xfId="41"/>
    <cellStyle name="40% - Акцент1" xfId="42"/>
    <cellStyle name="40% - Акцент1 2" xfId="43"/>
    <cellStyle name="40% - Акцент2" xfId="44"/>
    <cellStyle name="40% - Акцент2 2" xfId="45"/>
    <cellStyle name="40% - Акцент3" xfId="46"/>
    <cellStyle name="40% - Акцент3 2" xfId="47"/>
    <cellStyle name="40% - Акцент4" xfId="48"/>
    <cellStyle name="40% - Акцент4 2" xfId="49"/>
    <cellStyle name="40% - Акцент5" xfId="50"/>
    <cellStyle name="40% - Акцент5 2" xfId="51"/>
    <cellStyle name="40% - Акцент6" xfId="52"/>
    <cellStyle name="40% - Акцент6 2" xfId="53"/>
    <cellStyle name="60% - Акцент1" xfId="54"/>
    <cellStyle name="60% - Акцент1 2" xfId="55"/>
    <cellStyle name="60% - Акцент2" xfId="56"/>
    <cellStyle name="60% - Акцент2 2" xfId="57"/>
    <cellStyle name="60% - Акцент3" xfId="58"/>
    <cellStyle name="60% - Акцент3 2" xfId="59"/>
    <cellStyle name="60% - Акцент4" xfId="60"/>
    <cellStyle name="60% - Акцент4 2" xfId="61"/>
    <cellStyle name="60% - Акцент5" xfId="62"/>
    <cellStyle name="60% - Акцент5 2" xfId="63"/>
    <cellStyle name="60% - Акцент6" xfId="64"/>
    <cellStyle name="60% - Акцент6 2" xfId="65"/>
    <cellStyle name="Comma [0]_laroux" xfId="66"/>
    <cellStyle name="Comma_1234" xfId="67"/>
    <cellStyle name="Currency [0]" xfId="68"/>
    <cellStyle name="Currency_laroux" xfId="69"/>
    <cellStyle name="dátumig" xfId="70"/>
    <cellStyle name="dátumtól" xfId="71"/>
    <cellStyle name="Euro" xfId="72"/>
    <cellStyle name="Ezres_Final Interpretation Cost Estimate 110707" xfId="73"/>
    <cellStyle name="hó.    ." xfId="74"/>
    <cellStyle name="hó. nap." xfId="75"/>
    <cellStyle name="hungarian_date" xfId="76"/>
    <cellStyle name="nap" xfId="77"/>
    <cellStyle name="Normal 1" xfId="78"/>
    <cellStyle name="Normal 2" xfId="79"/>
    <cellStyle name="Normal 2 3 2" xfId="80"/>
    <cellStyle name="Normal 2 3 2 2" xfId="81"/>
    <cellStyle name="Normal 3" xfId="82"/>
    <cellStyle name="Normal 3 2" xfId="83"/>
    <cellStyle name="Normal_1234" xfId="84"/>
    <cellStyle name="Normál_2007WP" xfId="85"/>
    <cellStyle name="Normal_Leány_KonszSzámlatükör_verz_00" xfId="86"/>
    <cellStyle name="Normal1" xfId="87"/>
    <cellStyle name="piw#" xfId="88"/>
    <cellStyle name="piw%" xfId="89"/>
    <cellStyle name="Price_Body" xfId="90"/>
    <cellStyle name="SAS FM Client calculated data cell (data entry table)" xfId="91"/>
    <cellStyle name="SAS FM Client calculated data cell (data entry table) 2" xfId="92"/>
    <cellStyle name="SAS FM Client calculated data cell (read only table)" xfId="93"/>
    <cellStyle name="SAS FM Client calculated data cell (read only table) 2" xfId="94"/>
    <cellStyle name="SAS FM Column drillable header" xfId="95"/>
    <cellStyle name="SAS FM Column drillable header 2" xfId="96"/>
    <cellStyle name="SAS FM Column header" xfId="97"/>
    <cellStyle name="SAS FM Column header 2" xfId="98"/>
    <cellStyle name="SAS FM Drill path" xfId="99"/>
    <cellStyle name="SAS FM Invalid data cell" xfId="100"/>
    <cellStyle name="SAS FM Invalid data cell 2" xfId="101"/>
    <cellStyle name="SAS FM Read-only data cell (data entry table)" xfId="102"/>
    <cellStyle name="SAS FM Read-only data cell (data entry table) 2" xfId="103"/>
    <cellStyle name="SAS FM Read-only data cell (data entry table) 3" xfId="104"/>
    <cellStyle name="SAS FM Read-only data cell (read-only table)" xfId="105"/>
    <cellStyle name="SAS FM Read-only data cell (read-only table) 2" xfId="106"/>
    <cellStyle name="SAS FM Read-only data cell (read-only table) 3" xfId="107"/>
    <cellStyle name="SAS FM Read-only data cell (read-only table) 4" xfId="108"/>
    <cellStyle name="SAS FM Row drillable header" xfId="109"/>
    <cellStyle name="SAS FM Row drillable header 2" xfId="110"/>
    <cellStyle name="SAS FM Row header" xfId="111"/>
    <cellStyle name="SAS FM Row header 2" xfId="112"/>
    <cellStyle name="SAS FM Slicers" xfId="113"/>
    <cellStyle name="SAS FM Slicers 2" xfId="114"/>
    <cellStyle name="SAS FM Slicers_Лист3" xfId="115"/>
    <cellStyle name="SAS FM Writeable data cell" xfId="116"/>
    <cellStyle name="SAS FM Writeable data cell 2" xfId="117"/>
    <cellStyle name="Standard_RAZ_01" xfId="118"/>
    <cellStyle name="Style 1" xfId="119"/>
    <cellStyle name="Акцент1" xfId="120"/>
    <cellStyle name="Акцент1 2" xfId="121"/>
    <cellStyle name="Акцент2" xfId="122"/>
    <cellStyle name="Акцент2 2" xfId="123"/>
    <cellStyle name="Акцент3" xfId="124"/>
    <cellStyle name="Акцент3 2" xfId="125"/>
    <cellStyle name="Акцент4" xfId="126"/>
    <cellStyle name="Акцент4 2" xfId="127"/>
    <cellStyle name="Акцент5" xfId="128"/>
    <cellStyle name="Акцент5 2" xfId="129"/>
    <cellStyle name="Акцент6" xfId="130"/>
    <cellStyle name="Акцент6 2" xfId="131"/>
    <cellStyle name="Беззащитный" xfId="132"/>
    <cellStyle name="Ввод " xfId="133"/>
    <cellStyle name="Ввод  2" xfId="134"/>
    <cellStyle name="Вывод" xfId="135"/>
    <cellStyle name="Вывод 2" xfId="136"/>
    <cellStyle name="Вычисление" xfId="137"/>
    <cellStyle name="Вычисление 2" xfId="138"/>
    <cellStyle name="Currency" xfId="139"/>
    <cellStyle name="Currency [0]" xfId="140"/>
    <cellStyle name="Денежный 2" xfId="141"/>
    <cellStyle name="Денежный 2 2" xfId="142"/>
    <cellStyle name="Денежный 2 3" xfId="143"/>
    <cellStyle name="Денежный 3" xfId="144"/>
    <cellStyle name="Денежный 4" xfId="145"/>
    <cellStyle name="Денежный 4 2" xfId="146"/>
    <cellStyle name="Денежный 5" xfId="147"/>
    <cellStyle name="Денежный 5 2" xfId="148"/>
    <cellStyle name="Денежный 5 2 2" xfId="149"/>
    <cellStyle name="Денежный 5 3" xfId="150"/>
    <cellStyle name="Денежный 5 3 2" xfId="151"/>
    <cellStyle name="Денежный 5 4" xfId="152"/>
    <cellStyle name="Денежный 5 4 2" xfId="153"/>
    <cellStyle name="Денежный 5 5" xfId="154"/>
    <cellStyle name="Денежный 5 5 2" xfId="155"/>
    <cellStyle name="Денежный 5 6" xfId="156"/>
    <cellStyle name="Денежный 5 6 2" xfId="157"/>
    <cellStyle name="Денежный 5 7" xfId="158"/>
    <cellStyle name="Денежный 6" xfId="159"/>
    <cellStyle name="Денежный 6 2" xfId="160"/>
    <cellStyle name="Заголовок 1" xfId="161"/>
    <cellStyle name="Заголовок 1 2" xfId="162"/>
    <cellStyle name="Заголовок 2" xfId="163"/>
    <cellStyle name="Заголовок 2 2" xfId="164"/>
    <cellStyle name="Заголовок 3" xfId="165"/>
    <cellStyle name="Заголовок 3 2" xfId="166"/>
    <cellStyle name="Заголовок 4" xfId="167"/>
    <cellStyle name="Заголовок 4 2" xfId="168"/>
    <cellStyle name="Защитный" xfId="169"/>
    <cellStyle name="Итог" xfId="170"/>
    <cellStyle name="Итог 2" xfId="171"/>
    <cellStyle name="КАНДАГАЧ тел3-33-96" xfId="172"/>
    <cellStyle name="Контрольная ячейка" xfId="173"/>
    <cellStyle name="Контрольная ячейка 2" xfId="174"/>
    <cellStyle name="Название" xfId="175"/>
    <cellStyle name="Название 2" xfId="176"/>
    <cellStyle name="Нейтральный" xfId="177"/>
    <cellStyle name="Нейтральный 2" xfId="178"/>
    <cellStyle name="Обычный 10" xfId="179"/>
    <cellStyle name="Обычный 10 2" xfId="180"/>
    <cellStyle name="Обычный 10 3" xfId="181"/>
    <cellStyle name="Обычный 11" xfId="182"/>
    <cellStyle name="Обычный 12" xfId="183"/>
    <cellStyle name="Обычный 13" xfId="184"/>
    <cellStyle name="Обычный 14" xfId="185"/>
    <cellStyle name="Обычный 14 2" xfId="186"/>
    <cellStyle name="Обычный 15" xfId="187"/>
    <cellStyle name="Обычный 15 2" xfId="188"/>
    <cellStyle name="Обычный 15 2 2" xfId="189"/>
    <cellStyle name="Обычный 15 3" xfId="190"/>
    <cellStyle name="Обычный 15 3 2" xfId="191"/>
    <cellStyle name="Обычный 15 4" xfId="192"/>
    <cellStyle name="Обычный 15 4 2" xfId="193"/>
    <cellStyle name="Обычный 15 5" xfId="194"/>
    <cellStyle name="Обычный 15 5 2" xfId="195"/>
    <cellStyle name="Обычный 15 6" xfId="196"/>
    <cellStyle name="Обычный 15 6 2" xfId="197"/>
    <cellStyle name="Обычный 15 6 2 2" xfId="198"/>
    <cellStyle name="Обычный 15 6 3" xfId="199"/>
    <cellStyle name="Обычный 15 7" xfId="200"/>
    <cellStyle name="Обычный 15 7 2" xfId="201"/>
    <cellStyle name="Обычный 15 8" xfId="202"/>
    <cellStyle name="Обычный 16" xfId="203"/>
    <cellStyle name="Обычный 16 2" xfId="204"/>
    <cellStyle name="Обычный 17" xfId="205"/>
    <cellStyle name="Обычный 17 2" xfId="206"/>
    <cellStyle name="Обычный 18" xfId="207"/>
    <cellStyle name="Обычный 19" xfId="208"/>
    <cellStyle name="Обычный 19 2" xfId="209"/>
    <cellStyle name="Обычный 19 3" xfId="210"/>
    <cellStyle name="Обычный 2" xfId="211"/>
    <cellStyle name="Обычный 2 2" xfId="212"/>
    <cellStyle name="Обычный 2 2 2" xfId="213"/>
    <cellStyle name="Обычный 2 2 2 2" xfId="214"/>
    <cellStyle name="Обычный 2 2 3" xfId="215"/>
    <cellStyle name="Обычный 2 2 4" xfId="216"/>
    <cellStyle name="Обычный 2 3" xfId="217"/>
    <cellStyle name="Обычный 2 4" xfId="218"/>
    <cellStyle name="Обычный 2 5" xfId="219"/>
    <cellStyle name="Обычный 2 6" xfId="220"/>
    <cellStyle name="Обычный 2_План ГЗ на 2011г  первочередные " xfId="221"/>
    <cellStyle name="Обычный 20" xfId="222"/>
    <cellStyle name="Обычный 20 2" xfId="223"/>
    <cellStyle name="Обычный 21" xfId="224"/>
    <cellStyle name="Обычный 21 2" xfId="225"/>
    <cellStyle name="Обычный 22" xfId="226"/>
    <cellStyle name="Обычный 23" xfId="227"/>
    <cellStyle name="Обычный 23 2" xfId="228"/>
    <cellStyle name="Обычный 24" xfId="229"/>
    <cellStyle name="Обычный 24 2" xfId="230"/>
    <cellStyle name="Обычный 25" xfId="231"/>
    <cellStyle name="Обычный 26" xfId="232"/>
    <cellStyle name="Обычный 27" xfId="233"/>
    <cellStyle name="Обычный 27 2" xfId="234"/>
    <cellStyle name="Обычный 28" xfId="235"/>
    <cellStyle name="Обычный 28 2" xfId="236"/>
    <cellStyle name="Обычный 29" xfId="237"/>
    <cellStyle name="Обычный 29 2" xfId="238"/>
    <cellStyle name="Обычный 3" xfId="239"/>
    <cellStyle name="Обычный 3 2" xfId="240"/>
    <cellStyle name="Обычный 3 3" xfId="241"/>
    <cellStyle name="Обычный 3 4" xfId="242"/>
    <cellStyle name="Обычный 30" xfId="243"/>
    <cellStyle name="Обычный 30 2" xfId="244"/>
    <cellStyle name="Обычный 31" xfId="245"/>
    <cellStyle name="Обычный 32" xfId="246"/>
    <cellStyle name="Обычный 33" xfId="247"/>
    <cellStyle name="Обычный 33 2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 2" xfId="256"/>
    <cellStyle name="Обычный 4 3" xfId="257"/>
    <cellStyle name="Обычный 4 4" xfId="258"/>
    <cellStyle name="Обычный 40" xfId="259"/>
    <cellStyle name="Обычный 41" xfId="260"/>
    <cellStyle name="Обычный 41 2" xfId="261"/>
    <cellStyle name="Обычный 42" xfId="262"/>
    <cellStyle name="Обычный 42 2" xfId="263"/>
    <cellStyle name="Обычный 43" xfId="264"/>
    <cellStyle name="Обычный 43 2" xfId="265"/>
    <cellStyle name="Обычный 44" xfId="266"/>
    <cellStyle name="Обычный 44 2" xfId="267"/>
    <cellStyle name="Обычный 45" xfId="268"/>
    <cellStyle name="Обычный 45 2" xfId="269"/>
    <cellStyle name="Обычный 46" xfId="270"/>
    <cellStyle name="Обычный 46 2" xfId="271"/>
    <cellStyle name="Обычный 47" xfId="272"/>
    <cellStyle name="Обычный 47 2" xfId="273"/>
    <cellStyle name="Обычный 48" xfId="274"/>
    <cellStyle name="Обычный 5" xfId="275"/>
    <cellStyle name="Обычный 5 2" xfId="276"/>
    <cellStyle name="Обычный 5 3" xfId="277"/>
    <cellStyle name="Обычный 6" xfId="278"/>
    <cellStyle name="Обычный 6 2" xfId="279"/>
    <cellStyle name="Обычный 6 3" xfId="280"/>
    <cellStyle name="Обычный 6 4" xfId="281"/>
    <cellStyle name="Обычный 6 5" xfId="282"/>
    <cellStyle name="Обычный 7" xfId="283"/>
    <cellStyle name="Обычный 7 2" xfId="284"/>
    <cellStyle name="Обычный 8" xfId="285"/>
    <cellStyle name="Обычный 8 2" xfId="286"/>
    <cellStyle name="Обычный 9" xfId="287"/>
    <cellStyle name="Обычный 9 2" xfId="288"/>
    <cellStyle name="Обычный 9 3" xfId="289"/>
    <cellStyle name="Обычный_Лист1 2" xfId="290"/>
    <cellStyle name="Плохой" xfId="291"/>
    <cellStyle name="Плохой 2" xfId="292"/>
    <cellStyle name="Пояснение" xfId="293"/>
    <cellStyle name="Пояснение 2" xfId="294"/>
    <cellStyle name="Примечание" xfId="295"/>
    <cellStyle name="Примечание 2" xfId="296"/>
    <cellStyle name="Percent" xfId="297"/>
    <cellStyle name="Процентный 2" xfId="298"/>
    <cellStyle name="Связанная ячейка" xfId="299"/>
    <cellStyle name="Связанная ячейка 2" xfId="300"/>
    <cellStyle name="Стиль 1" xfId="301"/>
    <cellStyle name="Стиль 1 2" xfId="302"/>
    <cellStyle name="Стиль 1 3" xfId="303"/>
    <cellStyle name="Стиль 1 4" xfId="304"/>
    <cellStyle name="Стиль_названий" xfId="305"/>
    <cellStyle name="Текст предупреждения" xfId="306"/>
    <cellStyle name="Текст предупреждения 2" xfId="307"/>
    <cellStyle name="Тысячи [0]_3Com" xfId="308"/>
    <cellStyle name="Тысячи_3Com" xfId="309"/>
    <cellStyle name="Comma" xfId="310"/>
    <cellStyle name="Comma [0]" xfId="311"/>
    <cellStyle name="Финансовый 2" xfId="312"/>
    <cellStyle name="Финансовый 2 2" xfId="313"/>
    <cellStyle name="Финансовый 2 3" xfId="314"/>
    <cellStyle name="Финансовый 3" xfId="315"/>
    <cellStyle name="Финансовый 3 2" xfId="316"/>
    <cellStyle name="Финансовый 3 3" xfId="317"/>
    <cellStyle name="Финансовый 3 4" xfId="318"/>
    <cellStyle name="Финансовый 4" xfId="319"/>
    <cellStyle name="Финансовый 4 2" xfId="320"/>
    <cellStyle name="Финансовый 5" xfId="321"/>
    <cellStyle name="Финансовый 5 2" xfId="322"/>
    <cellStyle name="Финансовый 5 3" xfId="323"/>
    <cellStyle name="Финансовый 6" xfId="324"/>
    <cellStyle name="Финансовый 6 2" xfId="325"/>
    <cellStyle name="Финансовый 7" xfId="326"/>
    <cellStyle name="Финансовый 8" xfId="327"/>
    <cellStyle name="Хороший" xfId="328"/>
    <cellStyle name="Хороший 2" xfId="329"/>
    <cellStyle name="Џђћ–…ќ’ќ›‰" xfId="3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3" width="9.140625" style="57" customWidth="1"/>
    <col min="4" max="4" width="24.421875" style="57" customWidth="1"/>
    <col min="5" max="5" width="26.7109375" style="57" customWidth="1"/>
    <col min="6" max="6" width="18.28125" style="57" customWidth="1"/>
    <col min="7" max="7" width="31.140625" style="57" customWidth="1"/>
    <col min="8" max="8" width="32.00390625" style="57" customWidth="1"/>
    <col min="9" max="9" width="33.00390625" style="57" customWidth="1"/>
    <col min="10" max="10" width="32.00390625" style="57" customWidth="1"/>
    <col min="11" max="12" width="9.140625" style="57" customWidth="1"/>
    <col min="13" max="13" width="11.421875" style="57" customWidth="1"/>
    <col min="14" max="14" width="11.8515625" style="57" customWidth="1"/>
    <col min="15" max="15" width="10.57421875" style="57" customWidth="1"/>
    <col min="16" max="16" width="12.28125" style="57" customWidth="1"/>
    <col min="17" max="17" width="9.140625" style="57" customWidth="1"/>
    <col min="18" max="18" width="14.8515625" style="57" customWidth="1"/>
    <col min="19" max="19" width="31.28125" style="57" customWidth="1"/>
    <col min="20" max="22" width="9.140625" style="57" customWidth="1"/>
    <col min="23" max="23" width="14.57421875" style="57" customWidth="1"/>
    <col min="24" max="24" width="19.421875" style="57" customWidth="1"/>
    <col min="25" max="25" width="18.00390625" style="57" customWidth="1"/>
    <col min="26" max="26" width="6.57421875" style="57" customWidth="1"/>
    <col min="27" max="16384" width="9.140625" style="57" customWidth="1"/>
  </cols>
  <sheetData>
    <row r="1" ht="12.75">
      <c r="X1" s="58" t="s">
        <v>30</v>
      </c>
    </row>
    <row r="2" ht="12.75">
      <c r="X2" s="58" t="s">
        <v>215</v>
      </c>
    </row>
    <row r="4" spans="2:28" ht="12.75">
      <c r="B4" s="59" t="s">
        <v>117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28" ht="115.5" thickBot="1">
      <c r="A5" s="60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5">
      <c r="A6" s="60"/>
      <c r="B6" s="52">
        <v>1</v>
      </c>
      <c r="C6" s="53">
        <v>2</v>
      </c>
      <c r="D6" s="53">
        <v>3</v>
      </c>
      <c r="E6" s="53">
        <v>4</v>
      </c>
      <c r="F6" s="53"/>
      <c r="G6" s="53">
        <v>5</v>
      </c>
      <c r="H6" s="53"/>
      <c r="I6" s="53">
        <v>6</v>
      </c>
      <c r="J6" s="53"/>
      <c r="K6" s="53">
        <v>7</v>
      </c>
      <c r="L6" s="53">
        <v>8</v>
      </c>
      <c r="M6" s="53">
        <v>9</v>
      </c>
      <c r="N6" s="53">
        <v>10</v>
      </c>
      <c r="O6" s="53">
        <v>11</v>
      </c>
      <c r="P6" s="53">
        <v>12</v>
      </c>
      <c r="Q6" s="53">
        <v>13</v>
      </c>
      <c r="R6" s="53">
        <v>14</v>
      </c>
      <c r="S6" s="53">
        <v>15</v>
      </c>
      <c r="T6" s="53">
        <v>16</v>
      </c>
      <c r="U6" s="53">
        <v>17</v>
      </c>
      <c r="V6" s="53">
        <v>18</v>
      </c>
      <c r="W6" s="53">
        <v>19</v>
      </c>
      <c r="X6" s="53">
        <v>20</v>
      </c>
      <c r="Y6" s="53">
        <v>21</v>
      </c>
      <c r="Z6" s="53">
        <v>22</v>
      </c>
      <c r="AA6" s="53">
        <v>23</v>
      </c>
      <c r="AB6" s="53">
        <v>24</v>
      </c>
    </row>
    <row r="7" spans="1:28" ht="12.75">
      <c r="A7" s="60"/>
      <c r="B7" s="6" t="s">
        <v>29</v>
      </c>
      <c r="C7" s="5"/>
      <c r="D7" s="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"/>
      <c r="T7" s="3"/>
      <c r="U7" s="3"/>
      <c r="V7" s="4"/>
      <c r="W7" s="5"/>
      <c r="X7" s="5"/>
      <c r="Y7" s="5"/>
      <c r="Z7" s="5"/>
      <c r="AA7" s="5"/>
      <c r="AB7" s="5"/>
    </row>
    <row r="8" spans="1:28" ht="12.75">
      <c r="A8" s="60"/>
      <c r="B8" s="6" t="s">
        <v>31</v>
      </c>
      <c r="C8" s="5"/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"/>
      <c r="T8" s="3"/>
      <c r="U8" s="3"/>
      <c r="V8" s="4"/>
      <c r="W8" s="5"/>
      <c r="X8" s="5"/>
      <c r="Y8" s="5"/>
      <c r="Z8" s="5"/>
      <c r="AA8" s="5"/>
      <c r="AB8" s="5"/>
    </row>
    <row r="9" spans="1:28" ht="76.5">
      <c r="A9" s="60" t="s">
        <v>40</v>
      </c>
      <c r="B9" s="26" t="s">
        <v>58</v>
      </c>
      <c r="C9" s="28" t="s">
        <v>33</v>
      </c>
      <c r="D9" s="20" t="s">
        <v>43</v>
      </c>
      <c r="E9" s="20" t="s">
        <v>44</v>
      </c>
      <c r="F9" s="20" t="s">
        <v>45</v>
      </c>
      <c r="G9" s="20" t="s">
        <v>44</v>
      </c>
      <c r="H9" s="20" t="s">
        <v>45</v>
      </c>
      <c r="I9" s="19" t="s">
        <v>48</v>
      </c>
      <c r="J9" s="20" t="s">
        <v>49</v>
      </c>
      <c r="K9" s="20" t="s">
        <v>34</v>
      </c>
      <c r="L9" s="29">
        <v>50</v>
      </c>
      <c r="M9" s="1">
        <v>231010000</v>
      </c>
      <c r="N9" s="22" t="s">
        <v>99</v>
      </c>
      <c r="O9" s="18" t="s">
        <v>55</v>
      </c>
      <c r="P9" s="20" t="s">
        <v>42</v>
      </c>
      <c r="Q9" s="29"/>
      <c r="R9" s="23" t="s">
        <v>52</v>
      </c>
      <c r="S9" s="18" t="s">
        <v>46</v>
      </c>
      <c r="T9" s="29"/>
      <c r="U9" s="29"/>
      <c r="V9" s="30"/>
      <c r="W9" s="31"/>
      <c r="X9" s="30">
        <v>595609000</v>
      </c>
      <c r="Y9" s="30">
        <v>667082080.0000001</v>
      </c>
      <c r="Z9" s="29"/>
      <c r="AA9" s="32">
        <v>2013</v>
      </c>
      <c r="AB9" s="18" t="s">
        <v>56</v>
      </c>
    </row>
    <row r="10" spans="1:28" ht="76.5">
      <c r="A10" s="60" t="s">
        <v>40</v>
      </c>
      <c r="B10" s="26" t="s">
        <v>113</v>
      </c>
      <c r="C10" s="28" t="s">
        <v>33</v>
      </c>
      <c r="D10" s="20" t="s">
        <v>43</v>
      </c>
      <c r="E10" s="20" t="s">
        <v>44</v>
      </c>
      <c r="F10" s="20" t="s">
        <v>45</v>
      </c>
      <c r="G10" s="20" t="s">
        <v>44</v>
      </c>
      <c r="H10" s="20" t="s">
        <v>45</v>
      </c>
      <c r="I10" s="19" t="s">
        <v>111</v>
      </c>
      <c r="J10" s="20" t="s">
        <v>112</v>
      </c>
      <c r="K10" s="20" t="s">
        <v>53</v>
      </c>
      <c r="L10" s="29">
        <v>80</v>
      </c>
      <c r="M10" s="1">
        <v>231010000</v>
      </c>
      <c r="N10" s="22" t="s">
        <v>99</v>
      </c>
      <c r="O10" s="18" t="s">
        <v>55</v>
      </c>
      <c r="P10" s="20" t="s">
        <v>42</v>
      </c>
      <c r="Q10" s="29"/>
      <c r="R10" s="23" t="s">
        <v>52</v>
      </c>
      <c r="S10" s="18" t="s">
        <v>47</v>
      </c>
      <c r="T10" s="29"/>
      <c r="U10" s="29"/>
      <c r="V10" s="30"/>
      <c r="W10" s="31"/>
      <c r="X10" s="30">
        <v>2094000</v>
      </c>
      <c r="Y10" s="30">
        <v>2345280</v>
      </c>
      <c r="Z10" s="29"/>
      <c r="AA10" s="32">
        <v>2013</v>
      </c>
      <c r="AB10" s="18"/>
    </row>
    <row r="11" spans="1:28" ht="12.75">
      <c r="A11" s="60"/>
      <c r="B11" s="6" t="s">
        <v>32</v>
      </c>
      <c r="C11" s="5"/>
      <c r="D11" s="2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3"/>
      <c r="T11" s="3"/>
      <c r="U11" s="3"/>
      <c r="V11" s="4"/>
      <c r="W11" s="5"/>
      <c r="X11" s="54">
        <f>SUM(X9:X10)</f>
        <v>597703000</v>
      </c>
      <c r="Y11" s="54">
        <f>SUM(Y9:Y10)</f>
        <v>669427360.0000001</v>
      </c>
      <c r="Z11" s="5"/>
      <c r="AA11" s="5"/>
      <c r="AB11" s="5"/>
    </row>
    <row r="12" spans="1:28" ht="12.75">
      <c r="A12" s="60"/>
      <c r="B12" s="6" t="s">
        <v>28</v>
      </c>
      <c r="C12" s="5"/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3"/>
      <c r="T12" s="3"/>
      <c r="U12" s="3"/>
      <c r="V12" s="4"/>
      <c r="W12" s="5"/>
      <c r="X12" s="5"/>
      <c r="Y12" s="5"/>
      <c r="Z12" s="5"/>
      <c r="AA12" s="5"/>
      <c r="AB12" s="5"/>
    </row>
    <row r="13" spans="1:28" ht="76.5">
      <c r="A13" s="60" t="s">
        <v>40</v>
      </c>
      <c r="B13" s="26" t="s">
        <v>100</v>
      </c>
      <c r="C13" s="28" t="s">
        <v>33</v>
      </c>
      <c r="D13" s="21" t="s">
        <v>62</v>
      </c>
      <c r="E13" s="21" t="s">
        <v>63</v>
      </c>
      <c r="F13" s="21" t="s">
        <v>64</v>
      </c>
      <c r="G13" s="21" t="s">
        <v>63</v>
      </c>
      <c r="H13" s="21" t="s">
        <v>64</v>
      </c>
      <c r="I13" s="21" t="s">
        <v>93</v>
      </c>
      <c r="J13" s="21" t="s">
        <v>71</v>
      </c>
      <c r="K13" s="21" t="s">
        <v>34</v>
      </c>
      <c r="L13" s="29">
        <v>80</v>
      </c>
      <c r="M13" s="1">
        <v>231010000</v>
      </c>
      <c r="N13" s="22" t="s">
        <v>99</v>
      </c>
      <c r="O13" s="18" t="s">
        <v>55</v>
      </c>
      <c r="P13" s="21" t="s">
        <v>42</v>
      </c>
      <c r="Q13" s="29"/>
      <c r="R13" s="23" t="s">
        <v>52</v>
      </c>
      <c r="S13" s="18" t="s">
        <v>47</v>
      </c>
      <c r="T13" s="29"/>
      <c r="U13" s="29"/>
      <c r="V13" s="30"/>
      <c r="W13" s="31"/>
      <c r="X13" s="30">
        <v>16500000</v>
      </c>
      <c r="Y13" s="30">
        <v>18480000</v>
      </c>
      <c r="Z13" s="29"/>
      <c r="AA13" s="32">
        <v>2013</v>
      </c>
      <c r="AB13" s="18" t="s">
        <v>56</v>
      </c>
    </row>
    <row r="14" spans="1:28" ht="76.5">
      <c r="A14" s="60" t="s">
        <v>40</v>
      </c>
      <c r="B14" s="26" t="s">
        <v>101</v>
      </c>
      <c r="C14" s="28" t="s">
        <v>33</v>
      </c>
      <c r="D14" s="21" t="s">
        <v>65</v>
      </c>
      <c r="E14" s="21" t="s">
        <v>66</v>
      </c>
      <c r="F14" s="21" t="s">
        <v>67</v>
      </c>
      <c r="G14" s="21" t="s">
        <v>66</v>
      </c>
      <c r="H14" s="21" t="s">
        <v>67</v>
      </c>
      <c r="I14" s="19" t="s">
        <v>72</v>
      </c>
      <c r="J14" s="21" t="s">
        <v>73</v>
      </c>
      <c r="K14" s="21" t="s">
        <v>34</v>
      </c>
      <c r="L14" s="29">
        <v>80</v>
      </c>
      <c r="M14" s="1">
        <v>231010000</v>
      </c>
      <c r="N14" s="22" t="s">
        <v>99</v>
      </c>
      <c r="O14" s="18" t="s">
        <v>55</v>
      </c>
      <c r="P14" s="21" t="s">
        <v>42</v>
      </c>
      <c r="Q14" s="29"/>
      <c r="R14" s="23" t="s">
        <v>52</v>
      </c>
      <c r="S14" s="18" t="s">
        <v>47</v>
      </c>
      <c r="T14" s="29"/>
      <c r="U14" s="29"/>
      <c r="V14" s="30"/>
      <c r="W14" s="31"/>
      <c r="X14" s="30">
        <v>41980000</v>
      </c>
      <c r="Y14" s="30">
        <v>47017600.00000001</v>
      </c>
      <c r="Z14" s="29"/>
      <c r="AA14" s="32">
        <v>2013</v>
      </c>
      <c r="AB14" s="18" t="s">
        <v>56</v>
      </c>
    </row>
    <row r="15" spans="1:28" ht="63.75">
      <c r="A15" s="60" t="s">
        <v>40</v>
      </c>
      <c r="B15" s="26" t="s">
        <v>102</v>
      </c>
      <c r="C15" s="28" t="s">
        <v>33</v>
      </c>
      <c r="D15" s="21" t="s">
        <v>68</v>
      </c>
      <c r="E15" s="21" t="s">
        <v>69</v>
      </c>
      <c r="F15" s="21" t="s">
        <v>70</v>
      </c>
      <c r="G15" s="21" t="s">
        <v>69</v>
      </c>
      <c r="H15" s="21" t="s">
        <v>70</v>
      </c>
      <c r="I15" s="19" t="s">
        <v>74</v>
      </c>
      <c r="J15" s="21" t="s">
        <v>75</v>
      </c>
      <c r="K15" s="21" t="s">
        <v>34</v>
      </c>
      <c r="L15" s="29">
        <v>80</v>
      </c>
      <c r="M15" s="1">
        <v>231010000</v>
      </c>
      <c r="N15" s="22" t="s">
        <v>99</v>
      </c>
      <c r="O15" s="18" t="s">
        <v>98</v>
      </c>
      <c r="P15" s="21" t="s">
        <v>42</v>
      </c>
      <c r="Q15" s="29"/>
      <c r="R15" s="23" t="s">
        <v>94</v>
      </c>
      <c r="S15" s="18" t="s">
        <v>47</v>
      </c>
      <c r="T15" s="29"/>
      <c r="U15" s="29"/>
      <c r="V15" s="30"/>
      <c r="W15" s="31"/>
      <c r="X15" s="30">
        <v>6869000</v>
      </c>
      <c r="Y15" s="30">
        <v>7693280.000000001</v>
      </c>
      <c r="Z15" s="29"/>
      <c r="AA15" s="32">
        <v>2013</v>
      </c>
      <c r="AB15" s="18" t="s">
        <v>56</v>
      </c>
    </row>
    <row r="16" spans="1:28" ht="76.5">
      <c r="A16" s="60" t="s">
        <v>40</v>
      </c>
      <c r="B16" s="26" t="s">
        <v>103</v>
      </c>
      <c r="C16" s="28" t="s">
        <v>33</v>
      </c>
      <c r="D16" s="21" t="s">
        <v>68</v>
      </c>
      <c r="E16" s="21" t="s">
        <v>69</v>
      </c>
      <c r="F16" s="21" t="s">
        <v>70</v>
      </c>
      <c r="G16" s="21" t="s">
        <v>69</v>
      </c>
      <c r="H16" s="21" t="s">
        <v>70</v>
      </c>
      <c r="I16" s="19" t="s">
        <v>76</v>
      </c>
      <c r="J16" s="21" t="s">
        <v>77</v>
      </c>
      <c r="K16" s="21" t="s">
        <v>34</v>
      </c>
      <c r="L16" s="29">
        <v>80</v>
      </c>
      <c r="M16" s="1">
        <v>231010000</v>
      </c>
      <c r="N16" s="22" t="s">
        <v>99</v>
      </c>
      <c r="O16" s="18" t="s">
        <v>98</v>
      </c>
      <c r="P16" s="21" t="s">
        <v>42</v>
      </c>
      <c r="Q16" s="29"/>
      <c r="R16" s="23" t="s">
        <v>94</v>
      </c>
      <c r="S16" s="18" t="s">
        <v>47</v>
      </c>
      <c r="T16" s="29"/>
      <c r="U16" s="29"/>
      <c r="V16" s="30"/>
      <c r="W16" s="31"/>
      <c r="X16" s="30">
        <v>10983000</v>
      </c>
      <c r="Y16" s="30">
        <v>12300960.000000002</v>
      </c>
      <c r="Z16" s="29"/>
      <c r="AA16" s="32">
        <v>2013</v>
      </c>
      <c r="AB16" s="18" t="s">
        <v>56</v>
      </c>
    </row>
    <row r="17" spans="1:28" ht="51">
      <c r="A17" s="60" t="s">
        <v>40</v>
      </c>
      <c r="B17" s="26" t="s">
        <v>104</v>
      </c>
      <c r="C17" s="28" t="s">
        <v>33</v>
      </c>
      <c r="D17" s="33" t="s">
        <v>59</v>
      </c>
      <c r="E17" s="21" t="s">
        <v>60</v>
      </c>
      <c r="F17" s="21" t="s">
        <v>61</v>
      </c>
      <c r="G17" s="21" t="s">
        <v>60</v>
      </c>
      <c r="H17" s="21" t="s">
        <v>61</v>
      </c>
      <c r="I17" s="21" t="s">
        <v>78</v>
      </c>
      <c r="J17" s="21" t="s">
        <v>79</v>
      </c>
      <c r="K17" s="21" t="s">
        <v>34</v>
      </c>
      <c r="L17" s="29">
        <v>80</v>
      </c>
      <c r="M17" s="1">
        <v>231010000</v>
      </c>
      <c r="N17" s="22" t="s">
        <v>99</v>
      </c>
      <c r="O17" s="18" t="s">
        <v>55</v>
      </c>
      <c r="P17" s="21" t="s">
        <v>42</v>
      </c>
      <c r="Q17" s="29"/>
      <c r="R17" s="23" t="s">
        <v>52</v>
      </c>
      <c r="S17" s="18" t="s">
        <v>47</v>
      </c>
      <c r="T17" s="29"/>
      <c r="U17" s="29"/>
      <c r="V17" s="30"/>
      <c r="W17" s="31"/>
      <c r="X17" s="30">
        <v>60643000</v>
      </c>
      <c r="Y17" s="30">
        <v>67920160</v>
      </c>
      <c r="Z17" s="29"/>
      <c r="AA17" s="32">
        <v>2013</v>
      </c>
      <c r="AB17" s="18" t="s">
        <v>56</v>
      </c>
    </row>
    <row r="18" spans="1:28" ht="63.75">
      <c r="A18" s="60" t="s">
        <v>40</v>
      </c>
      <c r="B18" s="26" t="s">
        <v>105</v>
      </c>
      <c r="C18" s="28" t="s">
        <v>33</v>
      </c>
      <c r="D18" s="21" t="s">
        <v>80</v>
      </c>
      <c r="E18" s="21" t="s">
        <v>81</v>
      </c>
      <c r="F18" s="21" t="s">
        <v>82</v>
      </c>
      <c r="G18" s="21" t="s">
        <v>81</v>
      </c>
      <c r="H18" s="21" t="s">
        <v>82</v>
      </c>
      <c r="I18" s="21" t="s">
        <v>95</v>
      </c>
      <c r="J18" s="21" t="s">
        <v>83</v>
      </c>
      <c r="K18" s="21" t="s">
        <v>41</v>
      </c>
      <c r="L18" s="29">
        <v>80</v>
      </c>
      <c r="M18" s="1">
        <v>231010000</v>
      </c>
      <c r="N18" s="22" t="s">
        <v>99</v>
      </c>
      <c r="O18" s="18" t="s">
        <v>55</v>
      </c>
      <c r="P18" s="21" t="s">
        <v>42</v>
      </c>
      <c r="Q18" s="29"/>
      <c r="R18" s="23" t="s">
        <v>52</v>
      </c>
      <c r="S18" s="18" t="s">
        <v>47</v>
      </c>
      <c r="T18" s="29"/>
      <c r="U18" s="29"/>
      <c r="V18" s="30"/>
      <c r="W18" s="31"/>
      <c r="X18" s="30">
        <v>2562000</v>
      </c>
      <c r="Y18" s="30">
        <v>2869440.0000000005</v>
      </c>
      <c r="Z18" s="29"/>
      <c r="AA18" s="32">
        <v>2013</v>
      </c>
      <c r="AB18" s="18" t="s">
        <v>57</v>
      </c>
    </row>
    <row r="19" spans="1:28" ht="89.25">
      <c r="A19" s="60" t="s">
        <v>40</v>
      </c>
      <c r="B19" s="26" t="s">
        <v>106</v>
      </c>
      <c r="C19" s="28" t="s">
        <v>33</v>
      </c>
      <c r="D19" s="21" t="s">
        <v>68</v>
      </c>
      <c r="E19" s="21" t="s">
        <v>69</v>
      </c>
      <c r="F19" s="21" t="s">
        <v>70</v>
      </c>
      <c r="G19" s="21" t="s">
        <v>69</v>
      </c>
      <c r="H19" s="21" t="s">
        <v>70</v>
      </c>
      <c r="I19" s="21" t="s">
        <v>84</v>
      </c>
      <c r="J19" s="21" t="s">
        <v>85</v>
      </c>
      <c r="K19" s="21" t="s">
        <v>34</v>
      </c>
      <c r="L19" s="29">
        <v>80</v>
      </c>
      <c r="M19" s="1">
        <v>231010000</v>
      </c>
      <c r="N19" s="22" t="s">
        <v>99</v>
      </c>
      <c r="O19" s="18" t="s">
        <v>97</v>
      </c>
      <c r="P19" s="21" t="s">
        <v>42</v>
      </c>
      <c r="Q19" s="29"/>
      <c r="R19" s="23" t="s">
        <v>92</v>
      </c>
      <c r="S19" s="18" t="s">
        <v>47</v>
      </c>
      <c r="T19" s="29"/>
      <c r="U19" s="29"/>
      <c r="V19" s="30"/>
      <c r="W19" s="31"/>
      <c r="X19" s="30">
        <v>19418000</v>
      </c>
      <c r="Y19" s="30">
        <v>21748160.000000004</v>
      </c>
      <c r="Z19" s="29"/>
      <c r="AA19" s="32">
        <v>2013</v>
      </c>
      <c r="AB19" s="18" t="s">
        <v>56</v>
      </c>
    </row>
    <row r="20" spans="1:28" ht="89.25">
      <c r="A20" s="60" t="s">
        <v>40</v>
      </c>
      <c r="B20" s="26" t="s">
        <v>107</v>
      </c>
      <c r="C20" s="28" t="s">
        <v>33</v>
      </c>
      <c r="D20" s="21" t="s">
        <v>68</v>
      </c>
      <c r="E20" s="21" t="s">
        <v>69</v>
      </c>
      <c r="F20" s="21" t="s">
        <v>70</v>
      </c>
      <c r="G20" s="21" t="s">
        <v>69</v>
      </c>
      <c r="H20" s="21" t="s">
        <v>70</v>
      </c>
      <c r="I20" s="21" t="s">
        <v>86</v>
      </c>
      <c r="J20" s="21" t="s">
        <v>87</v>
      </c>
      <c r="K20" s="21" t="s">
        <v>34</v>
      </c>
      <c r="L20" s="29">
        <v>80</v>
      </c>
      <c r="M20" s="1">
        <v>231010000</v>
      </c>
      <c r="N20" s="22" t="s">
        <v>99</v>
      </c>
      <c r="O20" s="18" t="s">
        <v>97</v>
      </c>
      <c r="P20" s="21" t="s">
        <v>42</v>
      </c>
      <c r="Q20" s="29"/>
      <c r="R20" s="23" t="s">
        <v>92</v>
      </c>
      <c r="S20" s="18" t="s">
        <v>47</v>
      </c>
      <c r="T20" s="29"/>
      <c r="U20" s="29"/>
      <c r="V20" s="30"/>
      <c r="W20" s="31"/>
      <c r="X20" s="30">
        <v>7106000</v>
      </c>
      <c r="Y20" s="30">
        <v>7958720.000000001</v>
      </c>
      <c r="Z20" s="29"/>
      <c r="AA20" s="32">
        <v>2013</v>
      </c>
      <c r="AB20" s="18" t="s">
        <v>56</v>
      </c>
    </row>
    <row r="21" spans="1:28" ht="51">
      <c r="A21" s="60" t="s">
        <v>40</v>
      </c>
      <c r="B21" s="26" t="s">
        <v>108</v>
      </c>
      <c r="C21" s="28" t="s">
        <v>33</v>
      </c>
      <c r="D21" s="21" t="s">
        <v>88</v>
      </c>
      <c r="E21" s="21" t="s">
        <v>89</v>
      </c>
      <c r="F21" s="21" t="s">
        <v>90</v>
      </c>
      <c r="G21" s="21" t="s">
        <v>89</v>
      </c>
      <c r="H21" s="21" t="s">
        <v>90</v>
      </c>
      <c r="I21" s="21" t="s">
        <v>96</v>
      </c>
      <c r="J21" s="21" t="s">
        <v>91</v>
      </c>
      <c r="K21" s="21" t="s">
        <v>34</v>
      </c>
      <c r="L21" s="29">
        <v>80</v>
      </c>
      <c r="M21" s="1">
        <v>231010000</v>
      </c>
      <c r="N21" s="22" t="s">
        <v>99</v>
      </c>
      <c r="O21" s="18" t="s">
        <v>97</v>
      </c>
      <c r="P21" s="21" t="s">
        <v>42</v>
      </c>
      <c r="Q21" s="29"/>
      <c r="R21" s="23" t="s">
        <v>92</v>
      </c>
      <c r="S21" s="18" t="s">
        <v>47</v>
      </c>
      <c r="T21" s="29"/>
      <c r="U21" s="29"/>
      <c r="V21" s="30"/>
      <c r="W21" s="31"/>
      <c r="X21" s="30">
        <v>5000000</v>
      </c>
      <c r="Y21" s="30">
        <v>5600000.000000001</v>
      </c>
      <c r="Z21" s="29"/>
      <c r="AA21" s="32">
        <v>2013</v>
      </c>
      <c r="AB21" s="18" t="s">
        <v>56</v>
      </c>
    </row>
    <row r="22" spans="1:28" ht="63.75">
      <c r="A22" s="60" t="s">
        <v>40</v>
      </c>
      <c r="B22" s="26" t="s">
        <v>127</v>
      </c>
      <c r="C22" s="28" t="s">
        <v>33</v>
      </c>
      <c r="D22" s="34" t="s">
        <v>128</v>
      </c>
      <c r="E22" s="18" t="s">
        <v>129</v>
      </c>
      <c r="F22" s="19" t="s">
        <v>90</v>
      </c>
      <c r="G22" s="18" t="s">
        <v>129</v>
      </c>
      <c r="H22" s="19" t="s">
        <v>90</v>
      </c>
      <c r="I22" s="19" t="s">
        <v>130</v>
      </c>
      <c r="J22" s="19" t="s">
        <v>131</v>
      </c>
      <c r="K22" s="19" t="s">
        <v>34</v>
      </c>
      <c r="L22" s="29">
        <v>80</v>
      </c>
      <c r="M22" s="1">
        <v>710000000</v>
      </c>
      <c r="N22" s="22" t="s">
        <v>35</v>
      </c>
      <c r="O22" s="18" t="s">
        <v>51</v>
      </c>
      <c r="P22" s="19" t="s">
        <v>132</v>
      </c>
      <c r="Q22" s="29"/>
      <c r="R22" s="23" t="s">
        <v>50</v>
      </c>
      <c r="S22" s="18" t="s">
        <v>47</v>
      </c>
      <c r="T22" s="29"/>
      <c r="U22" s="29"/>
      <c r="V22" s="30"/>
      <c r="W22" s="31"/>
      <c r="X22" s="30">
        <v>5529000</v>
      </c>
      <c r="Y22" s="30">
        <f>X22*1.12</f>
        <v>6192480.000000001</v>
      </c>
      <c r="Z22" s="29"/>
      <c r="AA22" s="32">
        <v>2013</v>
      </c>
      <c r="AB22" s="27"/>
    </row>
    <row r="23" spans="1:28" ht="114.75">
      <c r="A23" s="60" t="s">
        <v>180</v>
      </c>
      <c r="B23" s="26" t="s">
        <v>174</v>
      </c>
      <c r="C23" s="28" t="s">
        <v>33</v>
      </c>
      <c r="D23" s="34" t="s">
        <v>175</v>
      </c>
      <c r="E23" s="18" t="s">
        <v>176</v>
      </c>
      <c r="F23" s="19" t="s">
        <v>177</v>
      </c>
      <c r="G23" s="18" t="s">
        <v>176</v>
      </c>
      <c r="H23" s="19" t="s">
        <v>177</v>
      </c>
      <c r="I23" s="19" t="s">
        <v>216</v>
      </c>
      <c r="J23" s="45" t="s">
        <v>178</v>
      </c>
      <c r="K23" s="19" t="s">
        <v>34</v>
      </c>
      <c r="L23" s="29">
        <v>80</v>
      </c>
      <c r="M23" s="1">
        <v>710000000</v>
      </c>
      <c r="N23" s="22" t="s">
        <v>35</v>
      </c>
      <c r="O23" s="18" t="s">
        <v>51</v>
      </c>
      <c r="P23" s="19" t="s">
        <v>179</v>
      </c>
      <c r="Q23" s="29"/>
      <c r="R23" s="23" t="s">
        <v>50</v>
      </c>
      <c r="S23" s="18" t="s">
        <v>39</v>
      </c>
      <c r="T23" s="29"/>
      <c r="U23" s="29"/>
      <c r="V23" s="30"/>
      <c r="W23" s="31"/>
      <c r="X23" s="30">
        <v>28587000</v>
      </c>
      <c r="Y23" s="30">
        <f>X23*1.12</f>
        <v>32017440.000000004</v>
      </c>
      <c r="Z23" s="29"/>
      <c r="AA23" s="32">
        <v>2013</v>
      </c>
      <c r="AB23" s="27"/>
    </row>
    <row r="24" spans="1:28" ht="76.5">
      <c r="A24" s="60" t="s">
        <v>180</v>
      </c>
      <c r="B24" s="26" t="s">
        <v>181</v>
      </c>
      <c r="C24" s="28" t="s">
        <v>33</v>
      </c>
      <c r="D24" s="34" t="s">
        <v>182</v>
      </c>
      <c r="E24" s="18" t="s">
        <v>183</v>
      </c>
      <c r="F24" s="19" t="s">
        <v>184</v>
      </c>
      <c r="G24" s="18" t="s">
        <v>185</v>
      </c>
      <c r="H24" s="19" t="s">
        <v>184</v>
      </c>
      <c r="I24" s="19" t="s">
        <v>186</v>
      </c>
      <c r="J24" s="45" t="s">
        <v>187</v>
      </c>
      <c r="K24" s="19" t="s">
        <v>34</v>
      </c>
      <c r="L24" s="29">
        <v>80</v>
      </c>
      <c r="M24" s="1">
        <v>710000000</v>
      </c>
      <c r="N24" s="22" t="s">
        <v>35</v>
      </c>
      <c r="O24" s="18" t="s">
        <v>51</v>
      </c>
      <c r="P24" s="19" t="s">
        <v>179</v>
      </c>
      <c r="Q24" s="29"/>
      <c r="R24" s="23" t="s">
        <v>50</v>
      </c>
      <c r="S24" s="18" t="s">
        <v>39</v>
      </c>
      <c r="T24" s="29"/>
      <c r="U24" s="29"/>
      <c r="V24" s="30"/>
      <c r="W24" s="31"/>
      <c r="X24" s="30">
        <v>8059000</v>
      </c>
      <c r="Y24" s="30">
        <f>X24*1.12</f>
        <v>9026080</v>
      </c>
      <c r="Z24" s="29"/>
      <c r="AA24" s="32">
        <v>2013</v>
      </c>
      <c r="AB24" s="27"/>
    </row>
    <row r="25" spans="1:28" ht="89.25">
      <c r="A25" s="60" t="s">
        <v>180</v>
      </c>
      <c r="B25" s="26" t="s">
        <v>188</v>
      </c>
      <c r="C25" s="28" t="s">
        <v>33</v>
      </c>
      <c r="D25" s="34" t="s">
        <v>189</v>
      </c>
      <c r="E25" s="18" t="s">
        <v>190</v>
      </c>
      <c r="F25" s="19" t="s">
        <v>191</v>
      </c>
      <c r="G25" s="18" t="s">
        <v>192</v>
      </c>
      <c r="H25" s="19" t="s">
        <v>193</v>
      </c>
      <c r="I25" s="19" t="s">
        <v>194</v>
      </c>
      <c r="J25" s="45" t="s">
        <v>195</v>
      </c>
      <c r="K25" s="19" t="s">
        <v>34</v>
      </c>
      <c r="L25" s="29">
        <v>80</v>
      </c>
      <c r="M25" s="1">
        <v>710000000</v>
      </c>
      <c r="N25" s="22" t="s">
        <v>35</v>
      </c>
      <c r="O25" s="42" t="s">
        <v>196</v>
      </c>
      <c r="P25" s="19" t="s">
        <v>179</v>
      </c>
      <c r="Q25" s="29"/>
      <c r="R25" s="23" t="s">
        <v>50</v>
      </c>
      <c r="S25" s="18" t="s">
        <v>39</v>
      </c>
      <c r="T25" s="29"/>
      <c r="U25" s="29"/>
      <c r="V25" s="30"/>
      <c r="W25" s="31"/>
      <c r="X25" s="30">
        <v>10000000</v>
      </c>
      <c r="Y25" s="30">
        <v>11200000</v>
      </c>
      <c r="Z25" s="29"/>
      <c r="AA25" s="32">
        <v>2013</v>
      </c>
      <c r="AB25" s="27"/>
    </row>
    <row r="26" spans="1:28" ht="102">
      <c r="A26" s="60" t="s">
        <v>180</v>
      </c>
      <c r="B26" s="26" t="s">
        <v>197</v>
      </c>
      <c r="C26" s="28" t="s">
        <v>33</v>
      </c>
      <c r="D26" s="34" t="s">
        <v>198</v>
      </c>
      <c r="E26" s="18" t="s">
        <v>199</v>
      </c>
      <c r="F26" s="19" t="s">
        <v>200</v>
      </c>
      <c r="G26" s="18" t="s">
        <v>199</v>
      </c>
      <c r="H26" s="19" t="s">
        <v>200</v>
      </c>
      <c r="I26" s="19" t="s">
        <v>217</v>
      </c>
      <c r="J26" s="45" t="s">
        <v>201</v>
      </c>
      <c r="K26" s="19" t="s">
        <v>34</v>
      </c>
      <c r="L26" s="29">
        <v>80</v>
      </c>
      <c r="M26" s="1">
        <v>710000000</v>
      </c>
      <c r="N26" s="22" t="s">
        <v>35</v>
      </c>
      <c r="O26" s="42" t="s">
        <v>196</v>
      </c>
      <c r="P26" s="19" t="s">
        <v>179</v>
      </c>
      <c r="Q26" s="29"/>
      <c r="R26" s="23" t="s">
        <v>50</v>
      </c>
      <c r="S26" s="18" t="s">
        <v>39</v>
      </c>
      <c r="T26" s="29"/>
      <c r="U26" s="29"/>
      <c r="V26" s="30"/>
      <c r="W26" s="31"/>
      <c r="X26" s="30">
        <v>26813000</v>
      </c>
      <c r="Y26" s="30">
        <v>30030560.000000004</v>
      </c>
      <c r="Z26" s="29"/>
      <c r="AA26" s="32">
        <v>2013</v>
      </c>
      <c r="AB26" s="27"/>
    </row>
    <row r="27" spans="1:28" ht="114.75">
      <c r="A27" s="60" t="s">
        <v>180</v>
      </c>
      <c r="B27" s="26" t="s">
        <v>202</v>
      </c>
      <c r="C27" s="8" t="s">
        <v>33</v>
      </c>
      <c r="D27" s="22" t="s">
        <v>203</v>
      </c>
      <c r="E27" s="27" t="s">
        <v>204</v>
      </c>
      <c r="F27" s="27" t="s">
        <v>205</v>
      </c>
      <c r="G27" s="46" t="s">
        <v>206</v>
      </c>
      <c r="H27" s="27" t="s">
        <v>207</v>
      </c>
      <c r="I27" s="27" t="s">
        <v>218</v>
      </c>
      <c r="J27" s="27" t="s">
        <v>208</v>
      </c>
      <c r="K27" s="27" t="s">
        <v>34</v>
      </c>
      <c r="L27" s="47">
        <v>80</v>
      </c>
      <c r="M27" s="1">
        <v>710000000</v>
      </c>
      <c r="N27" s="22" t="s">
        <v>35</v>
      </c>
      <c r="O27" s="42" t="s">
        <v>196</v>
      </c>
      <c r="P27" s="27" t="s">
        <v>179</v>
      </c>
      <c r="Q27" s="27"/>
      <c r="R27" s="42" t="s">
        <v>50</v>
      </c>
      <c r="S27" s="42" t="s">
        <v>39</v>
      </c>
      <c r="T27" s="27"/>
      <c r="U27" s="27"/>
      <c r="V27" s="27"/>
      <c r="W27" s="27"/>
      <c r="X27" s="48">
        <v>52012000</v>
      </c>
      <c r="Y27" s="49">
        <f>X27*1.12</f>
        <v>58253440.00000001</v>
      </c>
      <c r="Z27" s="50"/>
      <c r="AA27" s="51">
        <v>2013</v>
      </c>
      <c r="AB27" s="27" t="s">
        <v>209</v>
      </c>
    </row>
    <row r="28" spans="1:28" ht="12.75">
      <c r="A28" s="60"/>
      <c r="B28" s="6" t="s">
        <v>38</v>
      </c>
      <c r="C28" s="5"/>
      <c r="D28" s="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"/>
      <c r="T28" s="3"/>
      <c r="U28" s="3"/>
      <c r="V28" s="4"/>
      <c r="W28" s="5"/>
      <c r="X28" s="54">
        <f>SUM(X13:X27)</f>
        <v>302061000</v>
      </c>
      <c r="Y28" s="54">
        <f>SUM(Y13:Y27)</f>
        <v>338308320</v>
      </c>
      <c r="Z28" s="5"/>
      <c r="AA28" s="5"/>
      <c r="AB28" s="5"/>
    </row>
    <row r="29" spans="1:28" ht="12.75">
      <c r="A29" s="60"/>
      <c r="B29" s="6" t="s">
        <v>109</v>
      </c>
      <c r="C29" s="5"/>
      <c r="D29" s="2"/>
      <c r="E29" s="5"/>
      <c r="F29" s="5"/>
      <c r="G29" s="55"/>
      <c r="H29" s="55"/>
      <c r="I29" s="55"/>
      <c r="J29" s="55"/>
      <c r="K29" s="5"/>
      <c r="L29" s="5"/>
      <c r="M29" s="5"/>
      <c r="N29" s="5"/>
      <c r="O29" s="5"/>
      <c r="P29" s="5"/>
      <c r="Q29" s="5"/>
      <c r="R29" s="5"/>
      <c r="S29" s="3"/>
      <c r="T29" s="3"/>
      <c r="U29" s="3"/>
      <c r="V29" s="4"/>
      <c r="W29" s="5"/>
      <c r="X29" s="54">
        <f>X28+X11</f>
        <v>899764000</v>
      </c>
      <c r="Y29" s="54">
        <f>Y28+Y11</f>
        <v>1007735680.0000001</v>
      </c>
      <c r="Z29" s="55"/>
      <c r="AA29" s="5"/>
      <c r="AB29" s="5"/>
    </row>
    <row r="30" spans="1:28" ht="12.75">
      <c r="A30" s="60"/>
      <c r="B30" s="6" t="s">
        <v>27</v>
      </c>
      <c r="C30" s="8"/>
      <c r="D30" s="9"/>
      <c r="E30" s="9"/>
      <c r="F30" s="9"/>
      <c r="G30" s="24"/>
      <c r="H30" s="24"/>
      <c r="I30" s="24"/>
      <c r="J30" s="24"/>
      <c r="K30" s="10"/>
      <c r="L30" s="11"/>
      <c r="M30" s="1"/>
      <c r="N30" s="22"/>
      <c r="O30" s="11"/>
      <c r="P30" s="8"/>
      <c r="Q30" s="8"/>
      <c r="R30" s="8"/>
      <c r="S30" s="12"/>
      <c r="T30" s="13"/>
      <c r="U30" s="11"/>
      <c r="V30" s="10"/>
      <c r="W30" s="13"/>
      <c r="X30" s="17"/>
      <c r="Y30" s="17"/>
      <c r="Z30" s="7"/>
      <c r="AA30" s="10"/>
      <c r="AB30" s="14"/>
    </row>
    <row r="31" spans="1:28" ht="12.75">
      <c r="A31" s="60"/>
      <c r="B31" s="6" t="s">
        <v>219</v>
      </c>
      <c r="C31" s="8"/>
      <c r="D31" s="9"/>
      <c r="E31" s="9"/>
      <c r="F31" s="9"/>
      <c r="G31" s="24"/>
      <c r="H31" s="24"/>
      <c r="I31" s="24"/>
      <c r="J31" s="24"/>
      <c r="K31" s="10"/>
      <c r="L31" s="11"/>
      <c r="M31" s="1"/>
      <c r="N31" s="22"/>
      <c r="O31" s="11"/>
      <c r="P31" s="8"/>
      <c r="Q31" s="8"/>
      <c r="R31" s="8"/>
      <c r="S31" s="12"/>
      <c r="T31" s="13"/>
      <c r="U31" s="11"/>
      <c r="V31" s="10"/>
      <c r="W31" s="13"/>
      <c r="X31" s="17"/>
      <c r="Y31" s="17"/>
      <c r="Z31" s="7"/>
      <c r="AA31" s="10"/>
      <c r="AB31" s="14"/>
    </row>
    <row r="32" spans="1:28" ht="102">
      <c r="A32" s="60" t="s">
        <v>628</v>
      </c>
      <c r="B32" s="26" t="s">
        <v>569</v>
      </c>
      <c r="C32" s="28" t="s">
        <v>33</v>
      </c>
      <c r="D32" s="20" t="s">
        <v>220</v>
      </c>
      <c r="E32" s="20" t="s">
        <v>221</v>
      </c>
      <c r="F32" s="20" t="s">
        <v>222</v>
      </c>
      <c r="G32" s="20" t="s">
        <v>223</v>
      </c>
      <c r="H32" s="20" t="s">
        <v>224</v>
      </c>
      <c r="I32" s="19" t="s">
        <v>225</v>
      </c>
      <c r="J32" s="20" t="s">
        <v>226</v>
      </c>
      <c r="K32" s="20" t="s">
        <v>53</v>
      </c>
      <c r="L32" s="29">
        <v>0</v>
      </c>
      <c r="M32" s="1">
        <v>710000000</v>
      </c>
      <c r="N32" s="22" t="s">
        <v>629</v>
      </c>
      <c r="O32" s="18" t="s">
        <v>227</v>
      </c>
      <c r="P32" s="20" t="s">
        <v>630</v>
      </c>
      <c r="Q32" s="29" t="s">
        <v>228</v>
      </c>
      <c r="R32" s="23" t="s">
        <v>229</v>
      </c>
      <c r="S32" s="18" t="s">
        <v>230</v>
      </c>
      <c r="T32" s="29" t="s">
        <v>231</v>
      </c>
      <c r="U32" s="29" t="s">
        <v>232</v>
      </c>
      <c r="V32" s="30">
        <v>3</v>
      </c>
      <c r="W32" s="31">
        <v>6000</v>
      </c>
      <c r="X32" s="30">
        <f aca="true" t="shared" si="0" ref="X32:X39">W32*V32</f>
        <v>18000</v>
      </c>
      <c r="Y32" s="30">
        <f aca="true" t="shared" si="1" ref="Y32:Y90">X32*1.12</f>
        <v>20160.000000000004</v>
      </c>
      <c r="Z32" s="29"/>
      <c r="AA32" s="32">
        <v>2013</v>
      </c>
      <c r="AB32" s="18"/>
    </row>
    <row r="33" spans="1:28" ht="102">
      <c r="A33" s="60" t="s">
        <v>628</v>
      </c>
      <c r="B33" s="26" t="s">
        <v>570</v>
      </c>
      <c r="C33" s="28" t="s">
        <v>33</v>
      </c>
      <c r="D33" s="20" t="s">
        <v>233</v>
      </c>
      <c r="E33" s="20" t="s">
        <v>234</v>
      </c>
      <c r="F33" s="20" t="s">
        <v>235</v>
      </c>
      <c r="G33" s="20" t="s">
        <v>236</v>
      </c>
      <c r="H33" s="20" t="s">
        <v>237</v>
      </c>
      <c r="I33" s="19" t="s">
        <v>238</v>
      </c>
      <c r="J33" s="20" t="s">
        <v>239</v>
      </c>
      <c r="K33" s="20" t="s">
        <v>53</v>
      </c>
      <c r="L33" s="29">
        <v>0</v>
      </c>
      <c r="M33" s="1">
        <v>710000000</v>
      </c>
      <c r="N33" s="22" t="s">
        <v>629</v>
      </c>
      <c r="O33" s="18" t="s">
        <v>227</v>
      </c>
      <c r="P33" s="20" t="s">
        <v>630</v>
      </c>
      <c r="Q33" s="29" t="s">
        <v>228</v>
      </c>
      <c r="R33" s="23" t="s">
        <v>229</v>
      </c>
      <c r="S33" s="18" t="s">
        <v>240</v>
      </c>
      <c r="T33" s="29" t="s">
        <v>231</v>
      </c>
      <c r="U33" s="29" t="s">
        <v>232</v>
      </c>
      <c r="V33" s="30">
        <v>15</v>
      </c>
      <c r="W33" s="31">
        <v>300</v>
      </c>
      <c r="X33" s="30">
        <f t="shared" si="0"/>
        <v>4500</v>
      </c>
      <c r="Y33" s="30">
        <f t="shared" si="1"/>
        <v>5040.000000000001</v>
      </c>
      <c r="Z33" s="29" t="s">
        <v>241</v>
      </c>
      <c r="AA33" s="32">
        <v>2013</v>
      </c>
      <c r="AB33" s="18"/>
    </row>
    <row r="34" spans="1:28" ht="102">
      <c r="A34" s="60" t="s">
        <v>628</v>
      </c>
      <c r="B34" s="26" t="s">
        <v>571</v>
      </c>
      <c r="C34" s="28" t="s">
        <v>33</v>
      </c>
      <c r="D34" s="20" t="s">
        <v>242</v>
      </c>
      <c r="E34" s="20" t="s">
        <v>243</v>
      </c>
      <c r="F34" s="20" t="s">
        <v>244</v>
      </c>
      <c r="G34" s="20" t="s">
        <v>245</v>
      </c>
      <c r="H34" s="20" t="s">
        <v>246</v>
      </c>
      <c r="I34" s="19" t="s">
        <v>245</v>
      </c>
      <c r="J34" s="20" t="s">
        <v>247</v>
      </c>
      <c r="K34" s="20" t="s">
        <v>53</v>
      </c>
      <c r="L34" s="29">
        <v>0</v>
      </c>
      <c r="M34" s="1">
        <v>710000000</v>
      </c>
      <c r="N34" s="22" t="s">
        <v>629</v>
      </c>
      <c r="O34" s="18" t="s">
        <v>227</v>
      </c>
      <c r="P34" s="20" t="s">
        <v>630</v>
      </c>
      <c r="Q34" s="29" t="s">
        <v>228</v>
      </c>
      <c r="R34" s="23" t="s">
        <v>229</v>
      </c>
      <c r="S34" s="18" t="s">
        <v>240</v>
      </c>
      <c r="T34" s="29">
        <v>5111</v>
      </c>
      <c r="U34" s="29" t="s">
        <v>248</v>
      </c>
      <c r="V34" s="30">
        <v>350</v>
      </c>
      <c r="W34" s="31">
        <v>600</v>
      </c>
      <c r="X34" s="30">
        <f t="shared" si="0"/>
        <v>210000</v>
      </c>
      <c r="Y34" s="30">
        <f>X34*1.12</f>
        <v>235200.00000000003</v>
      </c>
      <c r="Z34" s="29" t="s">
        <v>241</v>
      </c>
      <c r="AA34" s="32">
        <v>2013</v>
      </c>
      <c r="AB34" s="18"/>
    </row>
    <row r="35" spans="1:28" ht="102">
      <c r="A35" s="60" t="s">
        <v>628</v>
      </c>
      <c r="B35" s="26" t="s">
        <v>572</v>
      </c>
      <c r="C35" s="28" t="s">
        <v>33</v>
      </c>
      <c r="D35" s="20" t="s">
        <v>249</v>
      </c>
      <c r="E35" s="20" t="s">
        <v>250</v>
      </c>
      <c r="F35" s="20" t="s">
        <v>251</v>
      </c>
      <c r="G35" s="20" t="s">
        <v>252</v>
      </c>
      <c r="H35" s="20" t="s">
        <v>253</v>
      </c>
      <c r="I35" s="19" t="s">
        <v>254</v>
      </c>
      <c r="J35" s="20" t="s">
        <v>255</v>
      </c>
      <c r="K35" s="20" t="s">
        <v>53</v>
      </c>
      <c r="L35" s="29">
        <v>0</v>
      </c>
      <c r="M35" s="1">
        <v>710000000</v>
      </c>
      <c r="N35" s="22" t="s">
        <v>629</v>
      </c>
      <c r="O35" s="18" t="s">
        <v>227</v>
      </c>
      <c r="P35" s="20" t="s">
        <v>630</v>
      </c>
      <c r="Q35" s="29" t="s">
        <v>228</v>
      </c>
      <c r="R35" s="23" t="s">
        <v>229</v>
      </c>
      <c r="S35" s="18" t="s">
        <v>240</v>
      </c>
      <c r="T35" s="29">
        <v>5111</v>
      </c>
      <c r="U35" s="29" t="s">
        <v>248</v>
      </c>
      <c r="V35" s="30">
        <v>30</v>
      </c>
      <c r="W35" s="31">
        <v>1500</v>
      </c>
      <c r="X35" s="30">
        <f t="shared" si="0"/>
        <v>45000</v>
      </c>
      <c r="Y35" s="30">
        <f>X35*1.12</f>
        <v>50400.00000000001</v>
      </c>
      <c r="Z35" s="29" t="s">
        <v>241</v>
      </c>
      <c r="AA35" s="32">
        <v>2013</v>
      </c>
      <c r="AB35" s="18"/>
    </row>
    <row r="36" spans="1:28" ht="102">
      <c r="A36" s="60" t="s">
        <v>628</v>
      </c>
      <c r="B36" s="26" t="s">
        <v>573</v>
      </c>
      <c r="C36" s="28" t="s">
        <v>33</v>
      </c>
      <c r="D36" s="20" t="s">
        <v>256</v>
      </c>
      <c r="E36" s="20" t="s">
        <v>257</v>
      </c>
      <c r="F36" s="20" t="s">
        <v>258</v>
      </c>
      <c r="G36" s="20" t="s">
        <v>259</v>
      </c>
      <c r="H36" s="20" t="s">
        <v>260</v>
      </c>
      <c r="I36" s="19" t="s">
        <v>261</v>
      </c>
      <c r="J36" s="20" t="s">
        <v>262</v>
      </c>
      <c r="K36" s="20" t="s">
        <v>53</v>
      </c>
      <c r="L36" s="29">
        <v>0</v>
      </c>
      <c r="M36" s="1">
        <v>710000000</v>
      </c>
      <c r="N36" s="22" t="s">
        <v>629</v>
      </c>
      <c r="O36" s="18" t="s">
        <v>227</v>
      </c>
      <c r="P36" s="20" t="s">
        <v>630</v>
      </c>
      <c r="Q36" s="29" t="s">
        <v>228</v>
      </c>
      <c r="R36" s="23" t="s">
        <v>229</v>
      </c>
      <c r="S36" s="18" t="s">
        <v>240</v>
      </c>
      <c r="T36" s="29">
        <v>5111</v>
      </c>
      <c r="U36" s="29" t="s">
        <v>248</v>
      </c>
      <c r="V36" s="30">
        <v>260</v>
      </c>
      <c r="W36" s="31">
        <v>157.7</v>
      </c>
      <c r="X36" s="30">
        <f t="shared" si="0"/>
        <v>41002</v>
      </c>
      <c r="Y36" s="30">
        <f t="shared" si="1"/>
        <v>45922.240000000005</v>
      </c>
      <c r="Z36" s="29" t="s">
        <v>241</v>
      </c>
      <c r="AA36" s="32">
        <v>2013</v>
      </c>
      <c r="AB36" s="18"/>
    </row>
    <row r="37" spans="1:28" ht="102">
      <c r="A37" s="60" t="s">
        <v>628</v>
      </c>
      <c r="B37" s="26" t="s">
        <v>574</v>
      </c>
      <c r="C37" s="28" t="s">
        <v>33</v>
      </c>
      <c r="D37" s="20" t="s">
        <v>263</v>
      </c>
      <c r="E37" s="20" t="s">
        <v>264</v>
      </c>
      <c r="F37" s="20" t="s">
        <v>265</v>
      </c>
      <c r="G37" s="20" t="s">
        <v>266</v>
      </c>
      <c r="H37" s="20" t="s">
        <v>267</v>
      </c>
      <c r="I37" s="19" t="s">
        <v>268</v>
      </c>
      <c r="J37" s="20" t="s">
        <v>269</v>
      </c>
      <c r="K37" s="20" t="s">
        <v>53</v>
      </c>
      <c r="L37" s="29">
        <v>0</v>
      </c>
      <c r="M37" s="1">
        <v>710000000</v>
      </c>
      <c r="N37" s="22" t="s">
        <v>629</v>
      </c>
      <c r="O37" s="18" t="s">
        <v>227</v>
      </c>
      <c r="P37" s="20" t="s">
        <v>630</v>
      </c>
      <c r="Q37" s="29" t="s">
        <v>228</v>
      </c>
      <c r="R37" s="23" t="s">
        <v>229</v>
      </c>
      <c r="S37" s="18" t="s">
        <v>230</v>
      </c>
      <c r="T37" s="29" t="s">
        <v>270</v>
      </c>
      <c r="U37" s="29" t="s">
        <v>271</v>
      </c>
      <c r="V37" s="30">
        <v>100</v>
      </c>
      <c r="W37" s="31">
        <v>14900</v>
      </c>
      <c r="X37" s="30">
        <f t="shared" si="0"/>
        <v>1490000</v>
      </c>
      <c r="Y37" s="30">
        <f t="shared" si="1"/>
        <v>1668800.0000000002</v>
      </c>
      <c r="Z37" s="29"/>
      <c r="AA37" s="32">
        <v>2013</v>
      </c>
      <c r="AB37" s="18"/>
    </row>
    <row r="38" spans="1:28" ht="102">
      <c r="A38" s="60" t="s">
        <v>628</v>
      </c>
      <c r="B38" s="26" t="s">
        <v>575</v>
      </c>
      <c r="C38" s="28" t="s">
        <v>33</v>
      </c>
      <c r="D38" s="20" t="s">
        <v>272</v>
      </c>
      <c r="E38" s="20" t="s">
        <v>273</v>
      </c>
      <c r="F38" s="20" t="s">
        <v>274</v>
      </c>
      <c r="G38" s="20" t="s">
        <v>275</v>
      </c>
      <c r="H38" s="20" t="s">
        <v>276</v>
      </c>
      <c r="I38" s="19" t="s">
        <v>277</v>
      </c>
      <c r="J38" s="20" t="s">
        <v>278</v>
      </c>
      <c r="K38" s="20" t="s">
        <v>53</v>
      </c>
      <c r="L38" s="29">
        <v>0</v>
      </c>
      <c r="M38" s="1">
        <v>710000000</v>
      </c>
      <c r="N38" s="22" t="s">
        <v>629</v>
      </c>
      <c r="O38" s="18" t="s">
        <v>227</v>
      </c>
      <c r="P38" s="20" t="s">
        <v>630</v>
      </c>
      <c r="Q38" s="29" t="s">
        <v>228</v>
      </c>
      <c r="R38" s="23" t="s">
        <v>229</v>
      </c>
      <c r="S38" s="18" t="s">
        <v>230</v>
      </c>
      <c r="T38" s="29">
        <v>796</v>
      </c>
      <c r="U38" s="29" t="s">
        <v>232</v>
      </c>
      <c r="V38" s="30">
        <v>2</v>
      </c>
      <c r="W38" s="31">
        <v>25000</v>
      </c>
      <c r="X38" s="30">
        <f t="shared" si="0"/>
        <v>50000</v>
      </c>
      <c r="Y38" s="30">
        <f t="shared" si="1"/>
        <v>56000.00000000001</v>
      </c>
      <c r="Z38" s="29"/>
      <c r="AA38" s="32">
        <v>2013</v>
      </c>
      <c r="AB38" s="18"/>
    </row>
    <row r="39" spans="1:28" ht="102">
      <c r="A39" s="60" t="s">
        <v>628</v>
      </c>
      <c r="B39" s="26" t="s">
        <v>576</v>
      </c>
      <c r="C39" s="28" t="s">
        <v>33</v>
      </c>
      <c r="D39" s="20" t="s">
        <v>279</v>
      </c>
      <c r="E39" s="20" t="s">
        <v>280</v>
      </c>
      <c r="F39" s="20" t="s">
        <v>281</v>
      </c>
      <c r="G39" s="20" t="s">
        <v>282</v>
      </c>
      <c r="H39" s="20" t="s">
        <v>283</v>
      </c>
      <c r="I39" s="19" t="s">
        <v>284</v>
      </c>
      <c r="J39" s="20" t="s">
        <v>285</v>
      </c>
      <c r="K39" s="20" t="s">
        <v>53</v>
      </c>
      <c r="L39" s="29">
        <v>0</v>
      </c>
      <c r="M39" s="1">
        <v>710000000</v>
      </c>
      <c r="N39" s="22" t="s">
        <v>629</v>
      </c>
      <c r="O39" s="18" t="s">
        <v>227</v>
      </c>
      <c r="P39" s="20" t="s">
        <v>630</v>
      </c>
      <c r="Q39" s="29" t="s">
        <v>228</v>
      </c>
      <c r="R39" s="23" t="s">
        <v>229</v>
      </c>
      <c r="S39" s="18" t="s">
        <v>230</v>
      </c>
      <c r="T39" s="29">
        <v>796</v>
      </c>
      <c r="U39" s="29" t="s">
        <v>232</v>
      </c>
      <c r="V39" s="30">
        <v>2</v>
      </c>
      <c r="W39" s="31">
        <v>20000</v>
      </c>
      <c r="X39" s="30">
        <f t="shared" si="0"/>
        <v>40000</v>
      </c>
      <c r="Y39" s="30">
        <f t="shared" si="1"/>
        <v>44800.00000000001</v>
      </c>
      <c r="Z39" s="29"/>
      <c r="AA39" s="32">
        <v>2013</v>
      </c>
      <c r="AB39" s="18"/>
    </row>
    <row r="40" spans="1:28" ht="102">
      <c r="A40" s="60" t="s">
        <v>628</v>
      </c>
      <c r="B40" s="26" t="s">
        <v>577</v>
      </c>
      <c r="C40" s="28" t="s">
        <v>33</v>
      </c>
      <c r="D40" s="20" t="s">
        <v>286</v>
      </c>
      <c r="E40" s="20" t="s">
        <v>287</v>
      </c>
      <c r="F40" s="20" t="s">
        <v>288</v>
      </c>
      <c r="G40" s="20" t="s">
        <v>289</v>
      </c>
      <c r="H40" s="20" t="s">
        <v>290</v>
      </c>
      <c r="I40" s="19" t="s">
        <v>291</v>
      </c>
      <c r="J40" s="20" t="s">
        <v>292</v>
      </c>
      <c r="K40" s="20" t="s">
        <v>53</v>
      </c>
      <c r="L40" s="29">
        <v>0</v>
      </c>
      <c r="M40" s="1">
        <v>710000000</v>
      </c>
      <c r="N40" s="22" t="s">
        <v>629</v>
      </c>
      <c r="O40" s="18" t="s">
        <v>227</v>
      </c>
      <c r="P40" s="20" t="s">
        <v>630</v>
      </c>
      <c r="Q40" s="29" t="s">
        <v>228</v>
      </c>
      <c r="R40" s="23" t="s">
        <v>229</v>
      </c>
      <c r="S40" s="18" t="s">
        <v>230</v>
      </c>
      <c r="T40" s="29">
        <v>704</v>
      </c>
      <c r="U40" s="29" t="s">
        <v>293</v>
      </c>
      <c r="V40" s="30">
        <v>20</v>
      </c>
      <c r="W40" s="31">
        <v>133</v>
      </c>
      <c r="X40" s="30">
        <f>V40*W40</f>
        <v>2660</v>
      </c>
      <c r="Y40" s="30">
        <f>X40*1.12</f>
        <v>2979.2000000000003</v>
      </c>
      <c r="Z40" s="29"/>
      <c r="AA40" s="32">
        <v>2013</v>
      </c>
      <c r="AB40" s="18"/>
    </row>
    <row r="41" spans="1:28" ht="102">
      <c r="A41" s="60" t="s">
        <v>628</v>
      </c>
      <c r="B41" s="26" t="s">
        <v>578</v>
      </c>
      <c r="C41" s="28" t="s">
        <v>33</v>
      </c>
      <c r="D41" s="20" t="s">
        <v>294</v>
      </c>
      <c r="E41" s="20" t="s">
        <v>295</v>
      </c>
      <c r="F41" s="20" t="s">
        <v>296</v>
      </c>
      <c r="G41" s="20" t="s">
        <v>297</v>
      </c>
      <c r="H41" s="20" t="s">
        <v>298</v>
      </c>
      <c r="I41" s="19" t="s">
        <v>299</v>
      </c>
      <c r="J41" s="20" t="s">
        <v>300</v>
      </c>
      <c r="K41" s="20" t="s">
        <v>53</v>
      </c>
      <c r="L41" s="29">
        <v>0</v>
      </c>
      <c r="M41" s="1">
        <v>710000000</v>
      </c>
      <c r="N41" s="22" t="s">
        <v>629</v>
      </c>
      <c r="O41" s="18" t="s">
        <v>227</v>
      </c>
      <c r="P41" s="20" t="s">
        <v>630</v>
      </c>
      <c r="Q41" s="29" t="s">
        <v>228</v>
      </c>
      <c r="R41" s="23" t="s">
        <v>229</v>
      </c>
      <c r="S41" s="18" t="s">
        <v>230</v>
      </c>
      <c r="T41" s="29">
        <v>796</v>
      </c>
      <c r="U41" s="29" t="s">
        <v>232</v>
      </c>
      <c r="V41" s="30">
        <v>200</v>
      </c>
      <c r="W41" s="31">
        <v>73</v>
      </c>
      <c r="X41" s="30">
        <f aca="true" t="shared" si="2" ref="X41:X63">W41*V41</f>
        <v>14600</v>
      </c>
      <c r="Y41" s="30">
        <f t="shared" si="1"/>
        <v>16352.000000000002</v>
      </c>
      <c r="Z41" s="29"/>
      <c r="AA41" s="32">
        <v>2013</v>
      </c>
      <c r="AB41" s="18"/>
    </row>
    <row r="42" spans="1:28" ht="102">
      <c r="A42" s="60" t="s">
        <v>628</v>
      </c>
      <c r="B42" s="26" t="s">
        <v>579</v>
      </c>
      <c r="C42" s="28" t="s">
        <v>33</v>
      </c>
      <c r="D42" s="20" t="s">
        <v>301</v>
      </c>
      <c r="E42" s="20" t="s">
        <v>287</v>
      </c>
      <c r="F42" s="20" t="s">
        <v>302</v>
      </c>
      <c r="G42" s="20" t="s">
        <v>303</v>
      </c>
      <c r="H42" s="20" t="s">
        <v>304</v>
      </c>
      <c r="I42" s="19" t="s">
        <v>305</v>
      </c>
      <c r="J42" s="20" t="s">
        <v>306</v>
      </c>
      <c r="K42" s="20" t="s">
        <v>53</v>
      </c>
      <c r="L42" s="29">
        <v>0</v>
      </c>
      <c r="M42" s="1">
        <v>710000000</v>
      </c>
      <c r="N42" s="22" t="s">
        <v>629</v>
      </c>
      <c r="O42" s="18" t="s">
        <v>227</v>
      </c>
      <c r="P42" s="20" t="s">
        <v>630</v>
      </c>
      <c r="Q42" s="29" t="s">
        <v>228</v>
      </c>
      <c r="R42" s="23" t="s">
        <v>229</v>
      </c>
      <c r="S42" s="18" t="s">
        <v>230</v>
      </c>
      <c r="T42" s="29">
        <v>704</v>
      </c>
      <c r="U42" s="29" t="s">
        <v>293</v>
      </c>
      <c r="V42" s="30">
        <v>130</v>
      </c>
      <c r="W42" s="31">
        <v>313.5</v>
      </c>
      <c r="X42" s="30">
        <f t="shared" si="2"/>
        <v>40755</v>
      </c>
      <c r="Y42" s="30">
        <f t="shared" si="1"/>
        <v>45645.600000000006</v>
      </c>
      <c r="Z42" s="29"/>
      <c r="AA42" s="32">
        <v>2013</v>
      </c>
      <c r="AB42" s="18"/>
    </row>
    <row r="43" spans="1:28" ht="102">
      <c r="A43" s="60" t="s">
        <v>628</v>
      </c>
      <c r="B43" s="26" t="s">
        <v>580</v>
      </c>
      <c r="C43" s="28" t="s">
        <v>33</v>
      </c>
      <c r="D43" s="20" t="s">
        <v>307</v>
      </c>
      <c r="E43" s="20" t="s">
        <v>308</v>
      </c>
      <c r="F43" s="20" t="s">
        <v>309</v>
      </c>
      <c r="G43" s="20" t="s">
        <v>310</v>
      </c>
      <c r="H43" s="20" t="s">
        <v>311</v>
      </c>
      <c r="I43" s="19" t="s">
        <v>312</v>
      </c>
      <c r="J43" s="20" t="s">
        <v>313</v>
      </c>
      <c r="K43" s="20" t="s">
        <v>53</v>
      </c>
      <c r="L43" s="29">
        <v>0</v>
      </c>
      <c r="M43" s="1">
        <v>710000000</v>
      </c>
      <c r="N43" s="22" t="s">
        <v>629</v>
      </c>
      <c r="O43" s="18" t="s">
        <v>227</v>
      </c>
      <c r="P43" s="20" t="s">
        <v>630</v>
      </c>
      <c r="Q43" s="29" t="s">
        <v>228</v>
      </c>
      <c r="R43" s="23" t="s">
        <v>229</v>
      </c>
      <c r="S43" s="18" t="s">
        <v>230</v>
      </c>
      <c r="T43" s="29">
        <v>796</v>
      </c>
      <c r="U43" s="29" t="s">
        <v>232</v>
      </c>
      <c r="V43" s="30">
        <v>30</v>
      </c>
      <c r="W43" s="31">
        <v>2500</v>
      </c>
      <c r="X43" s="30">
        <f t="shared" si="2"/>
        <v>75000</v>
      </c>
      <c r="Y43" s="30">
        <f t="shared" si="1"/>
        <v>84000.00000000001</v>
      </c>
      <c r="Z43" s="29"/>
      <c r="AA43" s="32">
        <v>2013</v>
      </c>
      <c r="AB43" s="18"/>
    </row>
    <row r="44" spans="1:28" ht="102">
      <c r="A44" s="60" t="s">
        <v>628</v>
      </c>
      <c r="B44" s="26" t="s">
        <v>581</v>
      </c>
      <c r="C44" s="28" t="s">
        <v>33</v>
      </c>
      <c r="D44" s="20" t="s">
        <v>314</v>
      </c>
      <c r="E44" s="20" t="s">
        <v>315</v>
      </c>
      <c r="F44" s="20" t="s">
        <v>316</v>
      </c>
      <c r="G44" s="20" t="s">
        <v>317</v>
      </c>
      <c r="H44" s="20" t="s">
        <v>318</v>
      </c>
      <c r="I44" s="19"/>
      <c r="J44" s="20"/>
      <c r="K44" s="20" t="s">
        <v>53</v>
      </c>
      <c r="L44" s="29">
        <v>0</v>
      </c>
      <c r="M44" s="1">
        <v>710000000</v>
      </c>
      <c r="N44" s="22" t="s">
        <v>629</v>
      </c>
      <c r="O44" s="18" t="s">
        <v>227</v>
      </c>
      <c r="P44" s="20" t="s">
        <v>630</v>
      </c>
      <c r="Q44" s="29" t="s">
        <v>228</v>
      </c>
      <c r="R44" s="23" t="s">
        <v>229</v>
      </c>
      <c r="S44" s="18" t="s">
        <v>240</v>
      </c>
      <c r="T44" s="29">
        <v>796</v>
      </c>
      <c r="U44" s="29" t="s">
        <v>232</v>
      </c>
      <c r="V44" s="30">
        <v>3000</v>
      </c>
      <c r="W44" s="31">
        <v>43.7</v>
      </c>
      <c r="X44" s="30">
        <f t="shared" si="2"/>
        <v>131100</v>
      </c>
      <c r="Y44" s="30">
        <f t="shared" si="1"/>
        <v>146832</v>
      </c>
      <c r="Z44" s="29" t="s">
        <v>241</v>
      </c>
      <c r="AA44" s="32">
        <v>2013</v>
      </c>
      <c r="AB44" s="18"/>
    </row>
    <row r="45" spans="1:28" ht="102">
      <c r="A45" s="60" t="s">
        <v>628</v>
      </c>
      <c r="B45" s="26" t="s">
        <v>582</v>
      </c>
      <c r="C45" s="28" t="s">
        <v>33</v>
      </c>
      <c r="D45" s="20" t="s">
        <v>319</v>
      </c>
      <c r="E45" s="20" t="s">
        <v>320</v>
      </c>
      <c r="F45" s="20" t="s">
        <v>316</v>
      </c>
      <c r="G45" s="20" t="s">
        <v>321</v>
      </c>
      <c r="H45" s="20" t="s">
        <v>322</v>
      </c>
      <c r="I45" s="19"/>
      <c r="J45" s="20"/>
      <c r="K45" s="20" t="s">
        <v>53</v>
      </c>
      <c r="L45" s="29">
        <v>0</v>
      </c>
      <c r="M45" s="1">
        <v>710000000</v>
      </c>
      <c r="N45" s="22" t="s">
        <v>629</v>
      </c>
      <c r="O45" s="18" t="s">
        <v>227</v>
      </c>
      <c r="P45" s="20" t="s">
        <v>630</v>
      </c>
      <c r="Q45" s="29" t="s">
        <v>228</v>
      </c>
      <c r="R45" s="23" t="s">
        <v>229</v>
      </c>
      <c r="S45" s="18" t="s">
        <v>240</v>
      </c>
      <c r="T45" s="29">
        <v>796</v>
      </c>
      <c r="U45" s="29" t="s">
        <v>232</v>
      </c>
      <c r="V45" s="30">
        <v>300</v>
      </c>
      <c r="W45" s="31">
        <v>45</v>
      </c>
      <c r="X45" s="30">
        <f t="shared" si="2"/>
        <v>13500</v>
      </c>
      <c r="Y45" s="30">
        <f>X45*1.12</f>
        <v>15120.000000000002</v>
      </c>
      <c r="Z45" s="29" t="s">
        <v>241</v>
      </c>
      <c r="AA45" s="32">
        <v>2013</v>
      </c>
      <c r="AB45" s="18"/>
    </row>
    <row r="46" spans="1:28" ht="102">
      <c r="A46" s="60" t="s">
        <v>628</v>
      </c>
      <c r="B46" s="26" t="s">
        <v>583</v>
      </c>
      <c r="C46" s="28" t="s">
        <v>33</v>
      </c>
      <c r="D46" s="20" t="s">
        <v>323</v>
      </c>
      <c r="E46" s="20" t="s">
        <v>324</v>
      </c>
      <c r="F46" s="20" t="s">
        <v>325</v>
      </c>
      <c r="G46" s="20" t="s">
        <v>326</v>
      </c>
      <c r="H46" s="20" t="s">
        <v>327</v>
      </c>
      <c r="I46" s="19"/>
      <c r="J46" s="20"/>
      <c r="K46" s="20" t="s">
        <v>53</v>
      </c>
      <c r="L46" s="29">
        <v>0</v>
      </c>
      <c r="M46" s="1">
        <v>710000000</v>
      </c>
      <c r="N46" s="22" t="s">
        <v>629</v>
      </c>
      <c r="O46" s="18" t="s">
        <v>227</v>
      </c>
      <c r="P46" s="20" t="s">
        <v>630</v>
      </c>
      <c r="Q46" s="29" t="s">
        <v>228</v>
      </c>
      <c r="R46" s="23" t="s">
        <v>229</v>
      </c>
      <c r="S46" s="18" t="s">
        <v>230</v>
      </c>
      <c r="T46" s="29">
        <v>796</v>
      </c>
      <c r="U46" s="29" t="s">
        <v>232</v>
      </c>
      <c r="V46" s="30">
        <v>300</v>
      </c>
      <c r="W46" s="31">
        <v>555.08</v>
      </c>
      <c r="X46" s="30">
        <f t="shared" si="2"/>
        <v>166524</v>
      </c>
      <c r="Y46" s="30">
        <f t="shared" si="1"/>
        <v>186506.88</v>
      </c>
      <c r="Z46" s="29"/>
      <c r="AA46" s="32">
        <v>2013</v>
      </c>
      <c r="AB46" s="18"/>
    </row>
    <row r="47" spans="1:28" ht="102">
      <c r="A47" s="60" t="s">
        <v>628</v>
      </c>
      <c r="B47" s="26" t="s">
        <v>584</v>
      </c>
      <c r="C47" s="28" t="s">
        <v>33</v>
      </c>
      <c r="D47" s="20" t="s">
        <v>328</v>
      </c>
      <c r="E47" s="20" t="s">
        <v>325</v>
      </c>
      <c r="F47" s="20" t="s">
        <v>325</v>
      </c>
      <c r="G47" s="20" t="s">
        <v>329</v>
      </c>
      <c r="H47" s="20" t="s">
        <v>330</v>
      </c>
      <c r="I47" s="19" t="s">
        <v>331</v>
      </c>
      <c r="J47" s="20" t="s">
        <v>332</v>
      </c>
      <c r="K47" s="20" t="s">
        <v>53</v>
      </c>
      <c r="L47" s="29">
        <v>0</v>
      </c>
      <c r="M47" s="1">
        <v>710000000</v>
      </c>
      <c r="N47" s="22" t="s">
        <v>629</v>
      </c>
      <c r="O47" s="18" t="s">
        <v>227</v>
      </c>
      <c r="P47" s="20" t="s">
        <v>630</v>
      </c>
      <c r="Q47" s="29" t="s">
        <v>228</v>
      </c>
      <c r="R47" s="23" t="s">
        <v>229</v>
      </c>
      <c r="S47" s="18" t="s">
        <v>230</v>
      </c>
      <c r="T47" s="29">
        <v>796</v>
      </c>
      <c r="U47" s="29" t="s">
        <v>232</v>
      </c>
      <c r="V47" s="30">
        <v>300</v>
      </c>
      <c r="W47" s="31">
        <v>551.95</v>
      </c>
      <c r="X47" s="30">
        <f t="shared" si="2"/>
        <v>165585</v>
      </c>
      <c r="Y47" s="30">
        <f t="shared" si="1"/>
        <v>185455.2</v>
      </c>
      <c r="Z47" s="29"/>
      <c r="AA47" s="32">
        <v>2013</v>
      </c>
      <c r="AB47" s="18"/>
    </row>
    <row r="48" spans="1:28" ht="102">
      <c r="A48" s="60" t="s">
        <v>628</v>
      </c>
      <c r="B48" s="26" t="s">
        <v>585</v>
      </c>
      <c r="C48" s="28" t="s">
        <v>33</v>
      </c>
      <c r="D48" s="20" t="s">
        <v>333</v>
      </c>
      <c r="E48" s="20" t="s">
        <v>334</v>
      </c>
      <c r="F48" s="20" t="s">
        <v>335</v>
      </c>
      <c r="G48" s="20" t="s">
        <v>336</v>
      </c>
      <c r="H48" s="20" t="s">
        <v>337</v>
      </c>
      <c r="I48" s="19" t="s">
        <v>338</v>
      </c>
      <c r="J48" s="20" t="s">
        <v>335</v>
      </c>
      <c r="K48" s="20" t="s">
        <v>53</v>
      </c>
      <c r="L48" s="29">
        <v>0</v>
      </c>
      <c r="M48" s="1">
        <v>710000000</v>
      </c>
      <c r="N48" s="22" t="s">
        <v>629</v>
      </c>
      <c r="O48" s="18" t="s">
        <v>227</v>
      </c>
      <c r="P48" s="20" t="s">
        <v>630</v>
      </c>
      <c r="Q48" s="29" t="s">
        <v>228</v>
      </c>
      <c r="R48" s="23" t="s">
        <v>229</v>
      </c>
      <c r="S48" s="18" t="s">
        <v>230</v>
      </c>
      <c r="T48" s="29">
        <v>796</v>
      </c>
      <c r="U48" s="29" t="s">
        <v>232</v>
      </c>
      <c r="V48" s="30">
        <v>9000</v>
      </c>
      <c r="W48" s="31">
        <v>14</v>
      </c>
      <c r="X48" s="30">
        <f t="shared" si="2"/>
        <v>126000</v>
      </c>
      <c r="Y48" s="30">
        <f t="shared" si="1"/>
        <v>141120</v>
      </c>
      <c r="Z48" s="29"/>
      <c r="AA48" s="32">
        <v>2013</v>
      </c>
      <c r="AB48" s="18"/>
    </row>
    <row r="49" spans="1:28" ht="102">
      <c r="A49" s="60" t="s">
        <v>628</v>
      </c>
      <c r="B49" s="26" t="s">
        <v>586</v>
      </c>
      <c r="C49" s="28" t="s">
        <v>33</v>
      </c>
      <c r="D49" s="20" t="s">
        <v>339</v>
      </c>
      <c r="E49" s="20" t="s">
        <v>340</v>
      </c>
      <c r="F49" s="20" t="s">
        <v>341</v>
      </c>
      <c r="G49" s="20" t="s">
        <v>342</v>
      </c>
      <c r="H49" s="20" t="s">
        <v>343</v>
      </c>
      <c r="I49" s="19" t="s">
        <v>344</v>
      </c>
      <c r="J49" s="20" t="s">
        <v>345</v>
      </c>
      <c r="K49" s="20" t="s">
        <v>53</v>
      </c>
      <c r="L49" s="29">
        <v>0</v>
      </c>
      <c r="M49" s="1">
        <v>710000000</v>
      </c>
      <c r="N49" s="22" t="s">
        <v>629</v>
      </c>
      <c r="O49" s="18" t="s">
        <v>227</v>
      </c>
      <c r="P49" s="20" t="s">
        <v>630</v>
      </c>
      <c r="Q49" s="29" t="s">
        <v>228</v>
      </c>
      <c r="R49" s="23" t="s">
        <v>229</v>
      </c>
      <c r="S49" s="18" t="s">
        <v>240</v>
      </c>
      <c r="T49" s="29">
        <v>796</v>
      </c>
      <c r="U49" s="29" t="s">
        <v>232</v>
      </c>
      <c r="V49" s="30">
        <v>10</v>
      </c>
      <c r="W49" s="31">
        <v>627</v>
      </c>
      <c r="X49" s="30">
        <f t="shared" si="2"/>
        <v>6270</v>
      </c>
      <c r="Y49" s="30">
        <f t="shared" si="1"/>
        <v>7022.400000000001</v>
      </c>
      <c r="Z49" s="29" t="s">
        <v>241</v>
      </c>
      <c r="AA49" s="32">
        <v>2013</v>
      </c>
      <c r="AB49" s="18"/>
    </row>
    <row r="50" spans="1:28" ht="102">
      <c r="A50" s="60" t="s">
        <v>628</v>
      </c>
      <c r="B50" s="26" t="s">
        <v>587</v>
      </c>
      <c r="C50" s="28" t="s">
        <v>33</v>
      </c>
      <c r="D50" s="20" t="s">
        <v>346</v>
      </c>
      <c r="E50" s="20" t="s">
        <v>324</v>
      </c>
      <c r="F50" s="20" t="s">
        <v>324</v>
      </c>
      <c r="G50" s="20" t="s">
        <v>347</v>
      </c>
      <c r="H50" s="20" t="s">
        <v>348</v>
      </c>
      <c r="I50" s="19" t="s">
        <v>349</v>
      </c>
      <c r="J50" s="20" t="s">
        <v>350</v>
      </c>
      <c r="K50" s="20" t="s">
        <v>53</v>
      </c>
      <c r="L50" s="29">
        <v>0</v>
      </c>
      <c r="M50" s="1">
        <v>710000000</v>
      </c>
      <c r="N50" s="22" t="s">
        <v>629</v>
      </c>
      <c r="O50" s="18" t="s">
        <v>227</v>
      </c>
      <c r="P50" s="20" t="s">
        <v>630</v>
      </c>
      <c r="Q50" s="29" t="s">
        <v>228</v>
      </c>
      <c r="R50" s="23" t="s">
        <v>229</v>
      </c>
      <c r="S50" s="18" t="s">
        <v>240</v>
      </c>
      <c r="T50" s="29">
        <v>796</v>
      </c>
      <c r="U50" s="29" t="s">
        <v>232</v>
      </c>
      <c r="V50" s="30">
        <v>130</v>
      </c>
      <c r="W50" s="31">
        <v>450</v>
      </c>
      <c r="X50" s="30">
        <f t="shared" si="2"/>
        <v>58500</v>
      </c>
      <c r="Y50" s="30">
        <f t="shared" si="1"/>
        <v>65520.00000000001</v>
      </c>
      <c r="Z50" s="29" t="s">
        <v>241</v>
      </c>
      <c r="AA50" s="32">
        <v>2013</v>
      </c>
      <c r="AB50" s="18"/>
    </row>
    <row r="51" spans="1:28" ht="102">
      <c r="A51" s="60" t="s">
        <v>628</v>
      </c>
      <c r="B51" s="26" t="s">
        <v>588</v>
      </c>
      <c r="C51" s="28" t="s">
        <v>33</v>
      </c>
      <c r="D51" s="20" t="s">
        <v>351</v>
      </c>
      <c r="E51" s="20" t="s">
        <v>352</v>
      </c>
      <c r="F51" s="20" t="s">
        <v>353</v>
      </c>
      <c r="G51" s="20" t="s">
        <v>354</v>
      </c>
      <c r="H51" s="20" t="s">
        <v>355</v>
      </c>
      <c r="I51" s="19" t="s">
        <v>356</v>
      </c>
      <c r="J51" s="20" t="s">
        <v>357</v>
      </c>
      <c r="K51" s="20" t="s">
        <v>53</v>
      </c>
      <c r="L51" s="29">
        <v>0</v>
      </c>
      <c r="M51" s="1">
        <v>710000000</v>
      </c>
      <c r="N51" s="22" t="s">
        <v>629</v>
      </c>
      <c r="O51" s="18" t="s">
        <v>227</v>
      </c>
      <c r="P51" s="20" t="s">
        <v>630</v>
      </c>
      <c r="Q51" s="29" t="s">
        <v>228</v>
      </c>
      <c r="R51" s="23" t="s">
        <v>229</v>
      </c>
      <c r="S51" s="18" t="s">
        <v>230</v>
      </c>
      <c r="T51" s="29">
        <v>796</v>
      </c>
      <c r="U51" s="29" t="s">
        <v>232</v>
      </c>
      <c r="V51" s="30">
        <v>20</v>
      </c>
      <c r="W51" s="31">
        <v>695</v>
      </c>
      <c r="X51" s="30">
        <f t="shared" si="2"/>
        <v>13900</v>
      </c>
      <c r="Y51" s="30">
        <f t="shared" si="1"/>
        <v>15568.000000000002</v>
      </c>
      <c r="Z51" s="29"/>
      <c r="AA51" s="32">
        <v>2013</v>
      </c>
      <c r="AB51" s="18"/>
    </row>
    <row r="52" spans="1:28" ht="102">
      <c r="A52" s="60" t="s">
        <v>628</v>
      </c>
      <c r="B52" s="26" t="s">
        <v>589</v>
      </c>
      <c r="C52" s="28" t="s">
        <v>33</v>
      </c>
      <c r="D52" s="20" t="s">
        <v>358</v>
      </c>
      <c r="E52" s="20" t="s">
        <v>359</v>
      </c>
      <c r="F52" s="20" t="s">
        <v>360</v>
      </c>
      <c r="G52" s="20" t="s">
        <v>361</v>
      </c>
      <c r="H52" s="20" t="s">
        <v>362</v>
      </c>
      <c r="I52" s="19" t="s">
        <v>363</v>
      </c>
      <c r="J52" s="20" t="s">
        <v>364</v>
      </c>
      <c r="K52" s="20" t="s">
        <v>53</v>
      </c>
      <c r="L52" s="29">
        <v>0</v>
      </c>
      <c r="M52" s="1">
        <v>710000000</v>
      </c>
      <c r="N52" s="22" t="s">
        <v>629</v>
      </c>
      <c r="O52" s="18" t="s">
        <v>227</v>
      </c>
      <c r="P52" s="20" t="s">
        <v>630</v>
      </c>
      <c r="Q52" s="29" t="s">
        <v>228</v>
      </c>
      <c r="R52" s="23" t="s">
        <v>229</v>
      </c>
      <c r="S52" s="18" t="s">
        <v>240</v>
      </c>
      <c r="T52" s="29">
        <v>796</v>
      </c>
      <c r="U52" s="29" t="s">
        <v>232</v>
      </c>
      <c r="V52" s="30">
        <v>130</v>
      </c>
      <c r="W52" s="31">
        <v>371</v>
      </c>
      <c r="X52" s="30">
        <f t="shared" si="2"/>
        <v>48230</v>
      </c>
      <c r="Y52" s="30">
        <f>X52*1.12</f>
        <v>54017.600000000006</v>
      </c>
      <c r="Z52" s="29" t="s">
        <v>241</v>
      </c>
      <c r="AA52" s="32">
        <v>2013</v>
      </c>
      <c r="AB52" s="18"/>
    </row>
    <row r="53" spans="1:28" ht="102">
      <c r="A53" s="60" t="s">
        <v>628</v>
      </c>
      <c r="B53" s="26" t="s">
        <v>590</v>
      </c>
      <c r="C53" s="28" t="s">
        <v>33</v>
      </c>
      <c r="D53" s="20" t="s">
        <v>365</v>
      </c>
      <c r="E53" s="20" t="s">
        <v>366</v>
      </c>
      <c r="F53" s="20" t="s">
        <v>367</v>
      </c>
      <c r="G53" s="20" t="s">
        <v>368</v>
      </c>
      <c r="H53" s="20" t="s">
        <v>369</v>
      </c>
      <c r="I53" s="19" t="s">
        <v>370</v>
      </c>
      <c r="J53" s="20" t="s">
        <v>371</v>
      </c>
      <c r="K53" s="20" t="s">
        <v>53</v>
      </c>
      <c r="L53" s="29">
        <v>0</v>
      </c>
      <c r="M53" s="1">
        <v>710000000</v>
      </c>
      <c r="N53" s="22" t="s">
        <v>629</v>
      </c>
      <c r="O53" s="18" t="s">
        <v>227</v>
      </c>
      <c r="P53" s="20" t="s">
        <v>630</v>
      </c>
      <c r="Q53" s="29" t="s">
        <v>228</v>
      </c>
      <c r="R53" s="23" t="s">
        <v>229</v>
      </c>
      <c r="S53" s="18" t="s">
        <v>240</v>
      </c>
      <c r="T53" s="29">
        <v>796</v>
      </c>
      <c r="U53" s="29" t="s">
        <v>232</v>
      </c>
      <c r="V53" s="30">
        <v>40</v>
      </c>
      <c r="W53" s="31">
        <v>1536.15</v>
      </c>
      <c r="X53" s="30">
        <f t="shared" si="2"/>
        <v>61446</v>
      </c>
      <c r="Y53" s="30">
        <f t="shared" si="1"/>
        <v>68819.52</v>
      </c>
      <c r="Z53" s="29" t="s">
        <v>241</v>
      </c>
      <c r="AA53" s="32">
        <v>2013</v>
      </c>
      <c r="AB53" s="18"/>
    </row>
    <row r="54" spans="1:28" ht="102">
      <c r="A54" s="60" t="s">
        <v>628</v>
      </c>
      <c r="B54" s="26" t="s">
        <v>591</v>
      </c>
      <c r="C54" s="28" t="s">
        <v>33</v>
      </c>
      <c r="D54" s="20" t="s">
        <v>372</v>
      </c>
      <c r="E54" s="20" t="s">
        <v>373</v>
      </c>
      <c r="F54" s="20" t="s">
        <v>374</v>
      </c>
      <c r="G54" s="20" t="s">
        <v>375</v>
      </c>
      <c r="H54" s="20" t="s">
        <v>376</v>
      </c>
      <c r="I54" s="19" t="s">
        <v>377</v>
      </c>
      <c r="J54" s="20" t="s">
        <v>378</v>
      </c>
      <c r="K54" s="20" t="s">
        <v>53</v>
      </c>
      <c r="L54" s="29">
        <v>0</v>
      </c>
      <c r="M54" s="1">
        <v>710000000</v>
      </c>
      <c r="N54" s="22" t="s">
        <v>629</v>
      </c>
      <c r="O54" s="18" t="s">
        <v>227</v>
      </c>
      <c r="P54" s="20" t="s">
        <v>630</v>
      </c>
      <c r="Q54" s="29" t="s">
        <v>228</v>
      </c>
      <c r="R54" s="23" t="s">
        <v>229</v>
      </c>
      <c r="S54" s="18" t="s">
        <v>240</v>
      </c>
      <c r="T54" s="29">
        <v>796</v>
      </c>
      <c r="U54" s="29" t="s">
        <v>232</v>
      </c>
      <c r="V54" s="30">
        <v>30</v>
      </c>
      <c r="W54" s="31">
        <v>500</v>
      </c>
      <c r="X54" s="30">
        <f t="shared" si="2"/>
        <v>15000</v>
      </c>
      <c r="Y54" s="30">
        <f t="shared" si="1"/>
        <v>16800</v>
      </c>
      <c r="Z54" s="29" t="s">
        <v>241</v>
      </c>
      <c r="AA54" s="32"/>
      <c r="AB54" s="18"/>
    </row>
    <row r="55" spans="1:28" ht="102">
      <c r="A55" s="60" t="s">
        <v>628</v>
      </c>
      <c r="B55" s="26" t="s">
        <v>592</v>
      </c>
      <c r="C55" s="28" t="s">
        <v>33</v>
      </c>
      <c r="D55" s="20" t="s">
        <v>379</v>
      </c>
      <c r="E55" s="20" t="s">
        <v>380</v>
      </c>
      <c r="F55" s="20" t="s">
        <v>381</v>
      </c>
      <c r="G55" s="20" t="s">
        <v>382</v>
      </c>
      <c r="H55" s="20" t="s">
        <v>383</v>
      </c>
      <c r="I55" s="19" t="s">
        <v>384</v>
      </c>
      <c r="J55" s="20" t="s">
        <v>385</v>
      </c>
      <c r="K55" s="20" t="s">
        <v>53</v>
      </c>
      <c r="L55" s="29">
        <v>0</v>
      </c>
      <c r="M55" s="1">
        <v>710000000</v>
      </c>
      <c r="N55" s="22" t="s">
        <v>629</v>
      </c>
      <c r="O55" s="18" t="s">
        <v>227</v>
      </c>
      <c r="P55" s="20" t="s">
        <v>630</v>
      </c>
      <c r="Q55" s="29" t="s">
        <v>228</v>
      </c>
      <c r="R55" s="23" t="s">
        <v>229</v>
      </c>
      <c r="S55" s="18" t="s">
        <v>240</v>
      </c>
      <c r="T55" s="29">
        <v>796</v>
      </c>
      <c r="U55" s="29" t="s">
        <v>232</v>
      </c>
      <c r="V55" s="30">
        <v>200</v>
      </c>
      <c r="W55" s="31">
        <v>75</v>
      </c>
      <c r="X55" s="30">
        <f t="shared" si="2"/>
        <v>15000</v>
      </c>
      <c r="Y55" s="30">
        <f t="shared" si="1"/>
        <v>16800</v>
      </c>
      <c r="Z55" s="29" t="s">
        <v>241</v>
      </c>
      <c r="AA55" s="32">
        <v>2013</v>
      </c>
      <c r="AB55" s="18"/>
    </row>
    <row r="56" spans="1:28" ht="102">
      <c r="A56" s="60" t="s">
        <v>628</v>
      </c>
      <c r="B56" s="26" t="s">
        <v>593</v>
      </c>
      <c r="C56" s="28" t="s">
        <v>33</v>
      </c>
      <c r="D56" s="20" t="s">
        <v>386</v>
      </c>
      <c r="E56" s="20" t="s">
        <v>387</v>
      </c>
      <c r="F56" s="20" t="s">
        <v>387</v>
      </c>
      <c r="G56" s="20" t="s">
        <v>388</v>
      </c>
      <c r="H56" s="20" t="s">
        <v>389</v>
      </c>
      <c r="I56" s="19" t="s">
        <v>390</v>
      </c>
      <c r="J56" s="20" t="s">
        <v>391</v>
      </c>
      <c r="K56" s="20" t="s">
        <v>53</v>
      </c>
      <c r="L56" s="29">
        <v>0</v>
      </c>
      <c r="M56" s="1">
        <v>710000000</v>
      </c>
      <c r="N56" s="22" t="s">
        <v>629</v>
      </c>
      <c r="O56" s="18" t="s">
        <v>227</v>
      </c>
      <c r="P56" s="20" t="s">
        <v>630</v>
      </c>
      <c r="Q56" s="29" t="s">
        <v>228</v>
      </c>
      <c r="R56" s="23" t="s">
        <v>229</v>
      </c>
      <c r="S56" s="18" t="s">
        <v>240</v>
      </c>
      <c r="T56" s="29">
        <v>796</v>
      </c>
      <c r="U56" s="29" t="s">
        <v>232</v>
      </c>
      <c r="V56" s="30">
        <v>6</v>
      </c>
      <c r="W56" s="31">
        <v>15000</v>
      </c>
      <c r="X56" s="30">
        <f t="shared" si="2"/>
        <v>90000</v>
      </c>
      <c r="Y56" s="30">
        <f t="shared" si="1"/>
        <v>100800.00000000001</v>
      </c>
      <c r="Z56" s="29" t="s">
        <v>241</v>
      </c>
      <c r="AA56" s="32">
        <v>2013</v>
      </c>
      <c r="AB56" s="18"/>
    </row>
    <row r="57" spans="1:28" ht="102">
      <c r="A57" s="60" t="s">
        <v>628</v>
      </c>
      <c r="B57" s="26" t="s">
        <v>594</v>
      </c>
      <c r="C57" s="28" t="s">
        <v>33</v>
      </c>
      <c r="D57" s="20" t="s">
        <v>386</v>
      </c>
      <c r="E57" s="20" t="s">
        <v>387</v>
      </c>
      <c r="F57" s="20" t="s">
        <v>387</v>
      </c>
      <c r="G57" s="20" t="s">
        <v>388</v>
      </c>
      <c r="H57" s="20" t="s">
        <v>389</v>
      </c>
      <c r="I57" s="19" t="s">
        <v>392</v>
      </c>
      <c r="J57" s="20" t="s">
        <v>393</v>
      </c>
      <c r="K57" s="20" t="s">
        <v>53</v>
      </c>
      <c r="L57" s="29">
        <v>0</v>
      </c>
      <c r="M57" s="1">
        <v>710000000</v>
      </c>
      <c r="N57" s="22" t="s">
        <v>629</v>
      </c>
      <c r="O57" s="18" t="s">
        <v>227</v>
      </c>
      <c r="P57" s="20" t="s">
        <v>630</v>
      </c>
      <c r="Q57" s="29" t="s">
        <v>228</v>
      </c>
      <c r="R57" s="23" t="s">
        <v>229</v>
      </c>
      <c r="S57" s="18" t="s">
        <v>240</v>
      </c>
      <c r="T57" s="29">
        <v>796</v>
      </c>
      <c r="U57" s="29" t="s">
        <v>232</v>
      </c>
      <c r="V57" s="30">
        <v>130</v>
      </c>
      <c r="W57" s="31">
        <v>8290</v>
      </c>
      <c r="X57" s="30">
        <f t="shared" si="2"/>
        <v>1077700</v>
      </c>
      <c r="Y57" s="30">
        <f>X57*1.12</f>
        <v>1207024</v>
      </c>
      <c r="Z57" s="29" t="s">
        <v>241</v>
      </c>
      <c r="AA57" s="32">
        <v>2013</v>
      </c>
      <c r="AB57" s="18"/>
    </row>
    <row r="58" spans="1:28" ht="102">
      <c r="A58" s="60" t="s">
        <v>628</v>
      </c>
      <c r="B58" s="26" t="s">
        <v>595</v>
      </c>
      <c r="C58" s="28" t="s">
        <v>33</v>
      </c>
      <c r="D58" s="20" t="s">
        <v>394</v>
      </c>
      <c r="E58" s="20" t="s">
        <v>395</v>
      </c>
      <c r="F58" s="20" t="s">
        <v>396</v>
      </c>
      <c r="G58" s="20" t="s">
        <v>397</v>
      </c>
      <c r="H58" s="20" t="s">
        <v>398</v>
      </c>
      <c r="I58" s="19" t="s">
        <v>399</v>
      </c>
      <c r="J58" s="20" t="s">
        <v>400</v>
      </c>
      <c r="K58" s="20" t="s">
        <v>53</v>
      </c>
      <c r="L58" s="29">
        <v>0</v>
      </c>
      <c r="M58" s="1">
        <v>710000000</v>
      </c>
      <c r="N58" s="22" t="s">
        <v>629</v>
      </c>
      <c r="O58" s="18" t="s">
        <v>227</v>
      </c>
      <c r="P58" s="20" t="s">
        <v>630</v>
      </c>
      <c r="Q58" s="29" t="s">
        <v>228</v>
      </c>
      <c r="R58" s="23" t="s">
        <v>229</v>
      </c>
      <c r="S58" s="18" t="s">
        <v>240</v>
      </c>
      <c r="T58" s="29">
        <v>796</v>
      </c>
      <c r="U58" s="29" t="s">
        <v>232</v>
      </c>
      <c r="V58" s="30">
        <v>130</v>
      </c>
      <c r="W58" s="31">
        <v>3172</v>
      </c>
      <c r="X58" s="30">
        <f t="shared" si="2"/>
        <v>412360</v>
      </c>
      <c r="Y58" s="30">
        <f>X58*1.12</f>
        <v>461843.20000000007</v>
      </c>
      <c r="Z58" s="29" t="s">
        <v>241</v>
      </c>
      <c r="AA58" s="32">
        <v>2013</v>
      </c>
      <c r="AB58" s="18"/>
    </row>
    <row r="59" spans="1:28" ht="102">
      <c r="A59" s="60" t="s">
        <v>628</v>
      </c>
      <c r="B59" s="26" t="s">
        <v>596</v>
      </c>
      <c r="C59" s="28" t="s">
        <v>33</v>
      </c>
      <c r="D59" s="20" t="s">
        <v>401</v>
      </c>
      <c r="E59" s="20" t="s">
        <v>402</v>
      </c>
      <c r="F59" s="20" t="s">
        <v>402</v>
      </c>
      <c r="G59" s="20" t="s">
        <v>403</v>
      </c>
      <c r="H59" s="20" t="s">
        <v>404</v>
      </c>
      <c r="I59" s="19" t="s">
        <v>405</v>
      </c>
      <c r="J59" s="20" t="s">
        <v>406</v>
      </c>
      <c r="K59" s="20" t="s">
        <v>53</v>
      </c>
      <c r="L59" s="29">
        <v>0</v>
      </c>
      <c r="M59" s="1">
        <v>710000000</v>
      </c>
      <c r="N59" s="22" t="s">
        <v>629</v>
      </c>
      <c r="O59" s="18" t="s">
        <v>227</v>
      </c>
      <c r="P59" s="20" t="s">
        <v>630</v>
      </c>
      <c r="Q59" s="29" t="s">
        <v>228</v>
      </c>
      <c r="R59" s="23" t="s">
        <v>229</v>
      </c>
      <c r="S59" s="18" t="s">
        <v>240</v>
      </c>
      <c r="T59" s="29">
        <v>796</v>
      </c>
      <c r="U59" s="29" t="s">
        <v>232</v>
      </c>
      <c r="V59" s="30">
        <v>300</v>
      </c>
      <c r="W59" s="31">
        <v>54.15</v>
      </c>
      <c r="X59" s="30">
        <f t="shared" si="2"/>
        <v>16245</v>
      </c>
      <c r="Y59" s="30">
        <f>X59*1.12</f>
        <v>18194.4</v>
      </c>
      <c r="Z59" s="29" t="s">
        <v>241</v>
      </c>
      <c r="AA59" s="32">
        <v>2013</v>
      </c>
      <c r="AB59" s="18"/>
    </row>
    <row r="60" spans="1:28" ht="102">
      <c r="A60" s="60" t="s">
        <v>628</v>
      </c>
      <c r="B60" s="26" t="s">
        <v>597</v>
      </c>
      <c r="C60" s="28" t="s">
        <v>33</v>
      </c>
      <c r="D60" s="20" t="s">
        <v>407</v>
      </c>
      <c r="E60" s="20" t="s">
        <v>402</v>
      </c>
      <c r="F60" s="20" t="s">
        <v>402</v>
      </c>
      <c r="G60" s="20" t="s">
        <v>408</v>
      </c>
      <c r="H60" s="20" t="s">
        <v>409</v>
      </c>
      <c r="I60" s="19" t="s">
        <v>410</v>
      </c>
      <c r="J60" s="20" t="s">
        <v>411</v>
      </c>
      <c r="K60" s="20" t="s">
        <v>53</v>
      </c>
      <c r="L60" s="29">
        <v>0</v>
      </c>
      <c r="M60" s="1">
        <v>710000000</v>
      </c>
      <c r="N60" s="22" t="s">
        <v>629</v>
      </c>
      <c r="O60" s="18" t="s">
        <v>227</v>
      </c>
      <c r="P60" s="20" t="s">
        <v>630</v>
      </c>
      <c r="Q60" s="29" t="s">
        <v>228</v>
      </c>
      <c r="R60" s="23" t="s">
        <v>229</v>
      </c>
      <c r="S60" s="18" t="s">
        <v>240</v>
      </c>
      <c r="T60" s="29">
        <v>796</v>
      </c>
      <c r="U60" s="29" t="s">
        <v>232</v>
      </c>
      <c r="V60" s="30">
        <v>200</v>
      </c>
      <c r="W60" s="31">
        <v>30</v>
      </c>
      <c r="X60" s="30">
        <f t="shared" si="2"/>
        <v>6000</v>
      </c>
      <c r="Y60" s="30">
        <f>X60*1.12</f>
        <v>6720.000000000001</v>
      </c>
      <c r="Z60" s="29" t="s">
        <v>241</v>
      </c>
      <c r="AA60" s="32">
        <v>2013</v>
      </c>
      <c r="AB60" s="18"/>
    </row>
    <row r="61" spans="1:28" ht="102">
      <c r="A61" s="60" t="s">
        <v>628</v>
      </c>
      <c r="B61" s="26" t="s">
        <v>598</v>
      </c>
      <c r="C61" s="28" t="s">
        <v>33</v>
      </c>
      <c r="D61" s="20" t="s">
        <v>412</v>
      </c>
      <c r="E61" s="20" t="s">
        <v>413</v>
      </c>
      <c r="F61" s="20" t="s">
        <v>414</v>
      </c>
      <c r="G61" s="20" t="s">
        <v>415</v>
      </c>
      <c r="H61" s="20" t="s">
        <v>416</v>
      </c>
      <c r="I61" s="19" t="s">
        <v>417</v>
      </c>
      <c r="J61" s="20" t="s">
        <v>418</v>
      </c>
      <c r="K61" s="20" t="s">
        <v>53</v>
      </c>
      <c r="L61" s="29">
        <v>0</v>
      </c>
      <c r="M61" s="1">
        <v>710000000</v>
      </c>
      <c r="N61" s="22" t="s">
        <v>629</v>
      </c>
      <c r="O61" s="18" t="s">
        <v>227</v>
      </c>
      <c r="P61" s="20" t="s">
        <v>630</v>
      </c>
      <c r="Q61" s="29" t="s">
        <v>228</v>
      </c>
      <c r="R61" s="23" t="s">
        <v>229</v>
      </c>
      <c r="S61" s="18" t="s">
        <v>230</v>
      </c>
      <c r="T61" s="29">
        <v>796</v>
      </c>
      <c r="U61" s="29" t="s">
        <v>232</v>
      </c>
      <c r="V61" s="30">
        <v>20</v>
      </c>
      <c r="W61" s="31">
        <v>1800</v>
      </c>
      <c r="X61" s="30">
        <f t="shared" si="2"/>
        <v>36000</v>
      </c>
      <c r="Y61" s="30">
        <f t="shared" si="1"/>
        <v>40320.00000000001</v>
      </c>
      <c r="Z61" s="29"/>
      <c r="AA61" s="32">
        <v>2013</v>
      </c>
      <c r="AB61" s="18"/>
    </row>
    <row r="62" spans="1:28" ht="102">
      <c r="A62" s="60" t="s">
        <v>628</v>
      </c>
      <c r="B62" s="26" t="s">
        <v>599</v>
      </c>
      <c r="C62" s="28" t="s">
        <v>33</v>
      </c>
      <c r="D62" s="20" t="s">
        <v>419</v>
      </c>
      <c r="E62" s="20" t="s">
        <v>420</v>
      </c>
      <c r="F62" s="20" t="s">
        <v>421</v>
      </c>
      <c r="G62" s="20" t="s">
        <v>422</v>
      </c>
      <c r="H62" s="20" t="s">
        <v>423</v>
      </c>
      <c r="I62" s="19" t="s">
        <v>424</v>
      </c>
      <c r="J62" s="20" t="s">
        <v>425</v>
      </c>
      <c r="K62" s="20" t="s">
        <v>53</v>
      </c>
      <c r="L62" s="29">
        <v>0</v>
      </c>
      <c r="M62" s="1">
        <v>710000000</v>
      </c>
      <c r="N62" s="22" t="s">
        <v>629</v>
      </c>
      <c r="O62" s="18" t="s">
        <v>227</v>
      </c>
      <c r="P62" s="20" t="s">
        <v>630</v>
      </c>
      <c r="Q62" s="29" t="s">
        <v>228</v>
      </c>
      <c r="R62" s="23" t="s">
        <v>229</v>
      </c>
      <c r="S62" s="18" t="s">
        <v>230</v>
      </c>
      <c r="T62" s="29">
        <v>796</v>
      </c>
      <c r="U62" s="29" t="s">
        <v>232</v>
      </c>
      <c r="V62" s="30">
        <v>30</v>
      </c>
      <c r="W62" s="31">
        <v>7500</v>
      </c>
      <c r="X62" s="30">
        <f t="shared" si="2"/>
        <v>225000</v>
      </c>
      <c r="Y62" s="30">
        <f t="shared" si="1"/>
        <v>252000.00000000003</v>
      </c>
      <c r="Z62" s="29"/>
      <c r="AA62" s="32">
        <v>2013</v>
      </c>
      <c r="AB62" s="18"/>
    </row>
    <row r="63" spans="1:28" ht="102">
      <c r="A63" s="60" t="s">
        <v>628</v>
      </c>
      <c r="B63" s="26" t="s">
        <v>600</v>
      </c>
      <c r="C63" s="28" t="s">
        <v>33</v>
      </c>
      <c r="D63" s="20" t="s">
        <v>426</v>
      </c>
      <c r="E63" s="20" t="s">
        <v>427</v>
      </c>
      <c r="F63" s="20" t="s">
        <v>428</v>
      </c>
      <c r="G63" s="20" t="s">
        <v>429</v>
      </c>
      <c r="H63" s="20" t="s">
        <v>430</v>
      </c>
      <c r="I63" s="19"/>
      <c r="J63" s="20"/>
      <c r="K63" s="20" t="s">
        <v>53</v>
      </c>
      <c r="L63" s="29">
        <v>0</v>
      </c>
      <c r="M63" s="1">
        <v>710000000</v>
      </c>
      <c r="N63" s="22" t="s">
        <v>629</v>
      </c>
      <c r="O63" s="18" t="s">
        <v>227</v>
      </c>
      <c r="P63" s="20" t="s">
        <v>630</v>
      </c>
      <c r="Q63" s="29" t="s">
        <v>228</v>
      </c>
      <c r="R63" s="23" t="s">
        <v>229</v>
      </c>
      <c r="S63" s="18" t="s">
        <v>230</v>
      </c>
      <c r="T63" s="29">
        <v>796</v>
      </c>
      <c r="U63" s="29" t="s">
        <v>232</v>
      </c>
      <c r="V63" s="30">
        <v>48</v>
      </c>
      <c r="W63" s="31">
        <v>2936</v>
      </c>
      <c r="X63" s="30">
        <f t="shared" si="2"/>
        <v>140928</v>
      </c>
      <c r="Y63" s="30">
        <f>X63*1.12</f>
        <v>157839.36000000002</v>
      </c>
      <c r="Z63" s="29"/>
      <c r="AA63" s="32">
        <v>2013</v>
      </c>
      <c r="AB63" s="18"/>
    </row>
    <row r="64" spans="1:28" ht="102">
      <c r="A64" s="60" t="s">
        <v>628</v>
      </c>
      <c r="B64" s="26" t="s">
        <v>601</v>
      </c>
      <c r="C64" s="28" t="s">
        <v>33</v>
      </c>
      <c r="D64" s="20" t="s">
        <v>431</v>
      </c>
      <c r="E64" s="20" t="s">
        <v>432</v>
      </c>
      <c r="F64" s="20" t="s">
        <v>433</v>
      </c>
      <c r="G64" s="20" t="s">
        <v>434</v>
      </c>
      <c r="H64" s="20" t="s">
        <v>435</v>
      </c>
      <c r="I64" s="19" t="s">
        <v>434</v>
      </c>
      <c r="J64" s="20" t="s">
        <v>435</v>
      </c>
      <c r="K64" s="20" t="s">
        <v>53</v>
      </c>
      <c r="L64" s="29">
        <v>0</v>
      </c>
      <c r="M64" s="1">
        <v>710000000</v>
      </c>
      <c r="N64" s="22" t="s">
        <v>629</v>
      </c>
      <c r="O64" s="18" t="s">
        <v>227</v>
      </c>
      <c r="P64" s="20" t="s">
        <v>630</v>
      </c>
      <c r="Q64" s="29" t="s">
        <v>228</v>
      </c>
      <c r="R64" s="23" t="s">
        <v>229</v>
      </c>
      <c r="S64" s="18" t="s">
        <v>230</v>
      </c>
      <c r="T64" s="29">
        <v>796</v>
      </c>
      <c r="U64" s="29" t="s">
        <v>232</v>
      </c>
      <c r="V64" s="30">
        <v>130</v>
      </c>
      <c r="W64" s="31">
        <v>25</v>
      </c>
      <c r="X64" s="30">
        <v>3250</v>
      </c>
      <c r="Y64" s="30">
        <f>X64*1.12</f>
        <v>3640.0000000000005</v>
      </c>
      <c r="Z64" s="29"/>
      <c r="AA64" s="32">
        <v>2013</v>
      </c>
      <c r="AB64" s="18"/>
    </row>
    <row r="65" spans="1:28" ht="102">
      <c r="A65" s="60" t="s">
        <v>628</v>
      </c>
      <c r="B65" s="26" t="s">
        <v>602</v>
      </c>
      <c r="C65" s="28" t="s">
        <v>33</v>
      </c>
      <c r="D65" s="20" t="s">
        <v>436</v>
      </c>
      <c r="E65" s="20" t="s">
        <v>437</v>
      </c>
      <c r="F65" s="20" t="s">
        <v>438</v>
      </c>
      <c r="G65" s="20" t="s">
        <v>439</v>
      </c>
      <c r="H65" s="20" t="s">
        <v>440</v>
      </c>
      <c r="I65" s="19" t="s">
        <v>441</v>
      </c>
      <c r="J65" s="20" t="s">
        <v>442</v>
      </c>
      <c r="K65" s="20" t="s">
        <v>53</v>
      </c>
      <c r="L65" s="29">
        <v>0</v>
      </c>
      <c r="M65" s="1">
        <v>710000000</v>
      </c>
      <c r="N65" s="22" t="s">
        <v>629</v>
      </c>
      <c r="O65" s="18" t="s">
        <v>227</v>
      </c>
      <c r="P65" s="20" t="s">
        <v>630</v>
      </c>
      <c r="Q65" s="29" t="s">
        <v>228</v>
      </c>
      <c r="R65" s="23" t="s">
        <v>229</v>
      </c>
      <c r="S65" s="18" t="s">
        <v>230</v>
      </c>
      <c r="T65" s="29">
        <v>796</v>
      </c>
      <c r="U65" s="29" t="s">
        <v>232</v>
      </c>
      <c r="V65" s="30">
        <v>50</v>
      </c>
      <c r="W65" s="31">
        <v>129.2</v>
      </c>
      <c r="X65" s="30">
        <f>W65*V65</f>
        <v>6459.999999999999</v>
      </c>
      <c r="Y65" s="30">
        <f t="shared" si="1"/>
        <v>7235.2</v>
      </c>
      <c r="Z65" s="29"/>
      <c r="AA65" s="32">
        <v>2013</v>
      </c>
      <c r="AB65" s="18"/>
    </row>
    <row r="66" spans="1:28" ht="102">
      <c r="A66" s="60" t="s">
        <v>628</v>
      </c>
      <c r="B66" s="26" t="s">
        <v>603</v>
      </c>
      <c r="C66" s="28" t="s">
        <v>33</v>
      </c>
      <c r="D66" s="20" t="s">
        <v>443</v>
      </c>
      <c r="E66" s="20" t="s">
        <v>444</v>
      </c>
      <c r="F66" s="20" t="s">
        <v>445</v>
      </c>
      <c r="G66" s="20" t="s">
        <v>446</v>
      </c>
      <c r="H66" s="20" t="s">
        <v>447</v>
      </c>
      <c r="I66" s="19"/>
      <c r="J66" s="20"/>
      <c r="K66" s="20" t="s">
        <v>53</v>
      </c>
      <c r="L66" s="29">
        <v>0</v>
      </c>
      <c r="M66" s="1">
        <v>710000000</v>
      </c>
      <c r="N66" s="22" t="s">
        <v>629</v>
      </c>
      <c r="O66" s="18" t="s">
        <v>227</v>
      </c>
      <c r="P66" s="20" t="s">
        <v>630</v>
      </c>
      <c r="Q66" s="29" t="s">
        <v>228</v>
      </c>
      <c r="R66" s="23" t="s">
        <v>229</v>
      </c>
      <c r="S66" s="18" t="s">
        <v>230</v>
      </c>
      <c r="T66" s="29">
        <v>796</v>
      </c>
      <c r="U66" s="29" t="s">
        <v>232</v>
      </c>
      <c r="V66" s="30">
        <v>30</v>
      </c>
      <c r="W66" s="31">
        <v>800</v>
      </c>
      <c r="X66" s="30">
        <v>24000</v>
      </c>
      <c r="Y66" s="30">
        <f t="shared" si="1"/>
        <v>26880.000000000004</v>
      </c>
      <c r="Z66" s="29"/>
      <c r="AA66" s="32">
        <v>2013</v>
      </c>
      <c r="AB66" s="18"/>
    </row>
    <row r="67" spans="1:28" ht="102">
      <c r="A67" s="60" t="s">
        <v>628</v>
      </c>
      <c r="B67" s="26" t="s">
        <v>604</v>
      </c>
      <c r="C67" s="28" t="s">
        <v>33</v>
      </c>
      <c r="D67" s="20" t="s">
        <v>448</v>
      </c>
      <c r="E67" s="20" t="s">
        <v>257</v>
      </c>
      <c r="F67" s="20" t="s">
        <v>258</v>
      </c>
      <c r="G67" s="20" t="s">
        <v>449</v>
      </c>
      <c r="H67" s="20" t="s">
        <v>450</v>
      </c>
      <c r="I67" s="19"/>
      <c r="J67" s="20"/>
      <c r="K67" s="20" t="s">
        <v>53</v>
      </c>
      <c r="L67" s="29">
        <v>0</v>
      </c>
      <c r="M67" s="1">
        <v>710000000</v>
      </c>
      <c r="N67" s="22" t="s">
        <v>629</v>
      </c>
      <c r="O67" s="18" t="s">
        <v>227</v>
      </c>
      <c r="P67" s="20" t="s">
        <v>630</v>
      </c>
      <c r="Q67" s="29" t="s">
        <v>228</v>
      </c>
      <c r="R67" s="23" t="s">
        <v>229</v>
      </c>
      <c r="S67" s="18" t="s">
        <v>230</v>
      </c>
      <c r="T67" s="29">
        <v>796</v>
      </c>
      <c r="U67" s="29" t="s">
        <v>232</v>
      </c>
      <c r="V67" s="30">
        <v>200</v>
      </c>
      <c r="W67" s="31">
        <v>350</v>
      </c>
      <c r="X67" s="30">
        <f>W67*V67</f>
        <v>70000</v>
      </c>
      <c r="Y67" s="30">
        <f t="shared" si="1"/>
        <v>78400.00000000001</v>
      </c>
      <c r="Z67" s="29"/>
      <c r="AA67" s="32">
        <v>2013</v>
      </c>
      <c r="AB67" s="18"/>
    </row>
    <row r="68" spans="1:28" ht="102">
      <c r="A68" s="60" t="s">
        <v>628</v>
      </c>
      <c r="B68" s="26" t="s">
        <v>605</v>
      </c>
      <c r="C68" s="28" t="s">
        <v>33</v>
      </c>
      <c r="D68" s="20" t="s">
        <v>451</v>
      </c>
      <c r="E68" s="20" t="s">
        <v>452</v>
      </c>
      <c r="F68" s="20" t="s">
        <v>453</v>
      </c>
      <c r="G68" s="20" t="s">
        <v>454</v>
      </c>
      <c r="H68" s="20" t="s">
        <v>455</v>
      </c>
      <c r="I68" s="19" t="s">
        <v>456</v>
      </c>
      <c r="J68" s="20" t="s">
        <v>457</v>
      </c>
      <c r="K68" s="20" t="s">
        <v>53</v>
      </c>
      <c r="L68" s="29">
        <v>0</v>
      </c>
      <c r="M68" s="1">
        <v>710000000</v>
      </c>
      <c r="N68" s="22" t="s">
        <v>629</v>
      </c>
      <c r="O68" s="18" t="s">
        <v>227</v>
      </c>
      <c r="P68" s="20" t="s">
        <v>630</v>
      </c>
      <c r="Q68" s="29" t="s">
        <v>228</v>
      </c>
      <c r="R68" s="23" t="s">
        <v>229</v>
      </c>
      <c r="S68" s="18" t="s">
        <v>230</v>
      </c>
      <c r="T68" s="29">
        <v>796</v>
      </c>
      <c r="U68" s="29" t="s">
        <v>232</v>
      </c>
      <c r="V68" s="30">
        <v>20</v>
      </c>
      <c r="W68" s="31">
        <v>1630.2</v>
      </c>
      <c r="X68" s="30">
        <f>W68*V68</f>
        <v>32604</v>
      </c>
      <c r="Y68" s="30">
        <f t="shared" si="1"/>
        <v>36516.48</v>
      </c>
      <c r="Z68" s="29"/>
      <c r="AA68" s="32">
        <v>2013</v>
      </c>
      <c r="AB68" s="18"/>
    </row>
    <row r="69" spans="1:28" ht="102">
      <c r="A69" s="60" t="s">
        <v>628</v>
      </c>
      <c r="B69" s="26" t="s">
        <v>606</v>
      </c>
      <c r="C69" s="28" t="s">
        <v>33</v>
      </c>
      <c r="D69" s="20" t="s">
        <v>458</v>
      </c>
      <c r="E69" s="20" t="s">
        <v>459</v>
      </c>
      <c r="F69" s="20" t="s">
        <v>460</v>
      </c>
      <c r="G69" s="20" t="s">
        <v>461</v>
      </c>
      <c r="H69" s="20" t="s">
        <v>460</v>
      </c>
      <c r="I69" s="19" t="s">
        <v>462</v>
      </c>
      <c r="J69" s="20" t="s">
        <v>463</v>
      </c>
      <c r="K69" s="20" t="s">
        <v>53</v>
      </c>
      <c r="L69" s="29">
        <v>0</v>
      </c>
      <c r="M69" s="1">
        <v>710000000</v>
      </c>
      <c r="N69" s="22" t="s">
        <v>629</v>
      </c>
      <c r="O69" s="18" t="s">
        <v>227</v>
      </c>
      <c r="P69" s="20" t="s">
        <v>630</v>
      </c>
      <c r="Q69" s="29" t="s">
        <v>228</v>
      </c>
      <c r="R69" s="23" t="s">
        <v>229</v>
      </c>
      <c r="S69" s="18" t="s">
        <v>230</v>
      </c>
      <c r="T69" s="29">
        <v>839</v>
      </c>
      <c r="U69" s="29" t="s">
        <v>464</v>
      </c>
      <c r="V69" s="30">
        <v>5</v>
      </c>
      <c r="W69" s="31">
        <v>5000</v>
      </c>
      <c r="X69" s="30">
        <v>25000</v>
      </c>
      <c r="Y69" s="30">
        <f t="shared" si="1"/>
        <v>28000.000000000004</v>
      </c>
      <c r="Z69" s="29"/>
      <c r="AA69" s="32">
        <v>2013</v>
      </c>
      <c r="AB69" s="18"/>
    </row>
    <row r="70" spans="1:28" ht="102">
      <c r="A70" s="60" t="s">
        <v>628</v>
      </c>
      <c r="B70" s="26" t="s">
        <v>607</v>
      </c>
      <c r="C70" s="28" t="s">
        <v>33</v>
      </c>
      <c r="D70" s="20" t="s">
        <v>465</v>
      </c>
      <c r="E70" s="20" t="s">
        <v>466</v>
      </c>
      <c r="F70" s="20" t="s">
        <v>467</v>
      </c>
      <c r="G70" s="20" t="s">
        <v>468</v>
      </c>
      <c r="H70" s="20" t="s">
        <v>469</v>
      </c>
      <c r="I70" s="19"/>
      <c r="J70" s="20"/>
      <c r="K70" s="20" t="s">
        <v>53</v>
      </c>
      <c r="L70" s="29">
        <v>0</v>
      </c>
      <c r="M70" s="1">
        <v>710000000</v>
      </c>
      <c r="N70" s="22" t="s">
        <v>629</v>
      </c>
      <c r="O70" s="18" t="s">
        <v>227</v>
      </c>
      <c r="P70" s="20" t="s">
        <v>630</v>
      </c>
      <c r="Q70" s="29" t="s">
        <v>228</v>
      </c>
      <c r="R70" s="23" t="s">
        <v>229</v>
      </c>
      <c r="S70" s="18" t="s">
        <v>230</v>
      </c>
      <c r="T70" s="29">
        <v>839</v>
      </c>
      <c r="U70" s="29" t="s">
        <v>464</v>
      </c>
      <c r="V70" s="30">
        <v>5</v>
      </c>
      <c r="W70" s="31">
        <v>12372</v>
      </c>
      <c r="X70" s="30">
        <f aca="true" t="shared" si="3" ref="X70:X90">W70*V70</f>
        <v>61860</v>
      </c>
      <c r="Y70" s="30">
        <f t="shared" si="1"/>
        <v>69283.20000000001</v>
      </c>
      <c r="Z70" s="29"/>
      <c r="AA70" s="32">
        <v>2013</v>
      </c>
      <c r="AB70" s="18"/>
    </row>
    <row r="71" spans="1:28" ht="102">
      <c r="A71" s="60" t="s">
        <v>628</v>
      </c>
      <c r="B71" s="26" t="s">
        <v>608</v>
      </c>
      <c r="C71" s="28" t="s">
        <v>33</v>
      </c>
      <c r="D71" s="20" t="s">
        <v>470</v>
      </c>
      <c r="E71" s="20" t="s">
        <v>471</v>
      </c>
      <c r="F71" s="20" t="s">
        <v>472</v>
      </c>
      <c r="G71" s="20" t="s">
        <v>473</v>
      </c>
      <c r="H71" s="20" t="s">
        <v>474</v>
      </c>
      <c r="I71" s="19" t="s">
        <v>475</v>
      </c>
      <c r="J71" s="20" t="s">
        <v>476</v>
      </c>
      <c r="K71" s="20" t="s">
        <v>53</v>
      </c>
      <c r="L71" s="29">
        <v>0</v>
      </c>
      <c r="M71" s="1">
        <v>710000000</v>
      </c>
      <c r="N71" s="22" t="s">
        <v>629</v>
      </c>
      <c r="O71" s="18" t="s">
        <v>227</v>
      </c>
      <c r="P71" s="20" t="s">
        <v>630</v>
      </c>
      <c r="Q71" s="29" t="s">
        <v>228</v>
      </c>
      <c r="R71" s="23" t="s">
        <v>229</v>
      </c>
      <c r="S71" s="18" t="s">
        <v>230</v>
      </c>
      <c r="T71" s="29">
        <v>796</v>
      </c>
      <c r="U71" s="29" t="s">
        <v>232</v>
      </c>
      <c r="V71" s="30">
        <v>3</v>
      </c>
      <c r="W71" s="31">
        <v>2000</v>
      </c>
      <c r="X71" s="30">
        <f t="shared" si="3"/>
        <v>6000</v>
      </c>
      <c r="Y71" s="30">
        <f t="shared" si="1"/>
        <v>6720.000000000001</v>
      </c>
      <c r="Z71" s="29"/>
      <c r="AA71" s="32">
        <v>2013</v>
      </c>
      <c r="AB71" s="18"/>
    </row>
    <row r="72" spans="1:28" ht="102">
      <c r="A72" s="60" t="s">
        <v>628</v>
      </c>
      <c r="B72" s="26" t="s">
        <v>609</v>
      </c>
      <c r="C72" s="28" t="s">
        <v>33</v>
      </c>
      <c r="D72" s="20" t="s">
        <v>477</v>
      </c>
      <c r="E72" s="20" t="s">
        <v>478</v>
      </c>
      <c r="F72" s="20" t="s">
        <v>479</v>
      </c>
      <c r="G72" s="20" t="s">
        <v>480</v>
      </c>
      <c r="H72" s="20" t="s">
        <v>481</v>
      </c>
      <c r="I72" s="19" t="s">
        <v>482</v>
      </c>
      <c r="J72" s="20" t="s">
        <v>483</v>
      </c>
      <c r="K72" s="20" t="s">
        <v>53</v>
      </c>
      <c r="L72" s="29">
        <v>0</v>
      </c>
      <c r="M72" s="1">
        <v>710000000</v>
      </c>
      <c r="N72" s="22" t="s">
        <v>629</v>
      </c>
      <c r="O72" s="18" t="s">
        <v>227</v>
      </c>
      <c r="P72" s="20" t="s">
        <v>630</v>
      </c>
      <c r="Q72" s="29" t="s">
        <v>228</v>
      </c>
      <c r="R72" s="23" t="s">
        <v>229</v>
      </c>
      <c r="S72" s="18" t="s">
        <v>230</v>
      </c>
      <c r="T72" s="29">
        <v>796</v>
      </c>
      <c r="U72" s="29" t="s">
        <v>232</v>
      </c>
      <c r="V72" s="30">
        <v>250</v>
      </c>
      <c r="W72" s="31">
        <v>55</v>
      </c>
      <c r="X72" s="30">
        <f t="shared" si="3"/>
        <v>13750</v>
      </c>
      <c r="Y72" s="30">
        <f t="shared" si="1"/>
        <v>15400.000000000002</v>
      </c>
      <c r="Z72" s="29"/>
      <c r="AA72" s="32">
        <v>2013</v>
      </c>
      <c r="AB72" s="18"/>
    </row>
    <row r="73" spans="1:28" ht="102">
      <c r="A73" s="60" t="s">
        <v>628</v>
      </c>
      <c r="B73" s="26" t="s">
        <v>610</v>
      </c>
      <c r="C73" s="28" t="s">
        <v>33</v>
      </c>
      <c r="D73" s="20" t="s">
        <v>484</v>
      </c>
      <c r="E73" s="20" t="s">
        <v>485</v>
      </c>
      <c r="F73" s="20" t="s">
        <v>486</v>
      </c>
      <c r="G73" s="20" t="s">
        <v>487</v>
      </c>
      <c r="H73" s="20" t="s">
        <v>488</v>
      </c>
      <c r="I73" s="19" t="s">
        <v>489</v>
      </c>
      <c r="J73" s="20" t="s">
        <v>490</v>
      </c>
      <c r="K73" s="20" t="s">
        <v>53</v>
      </c>
      <c r="L73" s="29">
        <v>0</v>
      </c>
      <c r="M73" s="1">
        <v>710000000</v>
      </c>
      <c r="N73" s="22" t="s">
        <v>629</v>
      </c>
      <c r="O73" s="18" t="s">
        <v>227</v>
      </c>
      <c r="P73" s="20" t="s">
        <v>630</v>
      </c>
      <c r="Q73" s="29" t="s">
        <v>228</v>
      </c>
      <c r="R73" s="23" t="s">
        <v>229</v>
      </c>
      <c r="S73" s="18" t="s">
        <v>230</v>
      </c>
      <c r="T73" s="29">
        <v>796</v>
      </c>
      <c r="U73" s="29" t="s">
        <v>232</v>
      </c>
      <c r="V73" s="30">
        <v>5</v>
      </c>
      <c r="W73" s="31">
        <v>3500</v>
      </c>
      <c r="X73" s="30">
        <f t="shared" si="3"/>
        <v>17500</v>
      </c>
      <c r="Y73" s="30">
        <f t="shared" si="1"/>
        <v>19600.000000000004</v>
      </c>
      <c r="Z73" s="29"/>
      <c r="AA73" s="32">
        <v>2013</v>
      </c>
      <c r="AB73" s="18"/>
    </row>
    <row r="74" spans="1:28" ht="102">
      <c r="A74" s="60" t="s">
        <v>628</v>
      </c>
      <c r="B74" s="26" t="s">
        <v>611</v>
      </c>
      <c r="C74" s="28" t="s">
        <v>33</v>
      </c>
      <c r="D74" s="20" t="s">
        <v>491</v>
      </c>
      <c r="E74" s="20" t="s">
        <v>492</v>
      </c>
      <c r="F74" s="20" t="s">
        <v>493</v>
      </c>
      <c r="G74" s="20" t="s">
        <v>494</v>
      </c>
      <c r="H74" s="20" t="s">
        <v>495</v>
      </c>
      <c r="I74" s="19"/>
      <c r="J74" s="20"/>
      <c r="K74" s="20" t="s">
        <v>53</v>
      </c>
      <c r="L74" s="29">
        <v>0</v>
      </c>
      <c r="M74" s="1">
        <v>710000000</v>
      </c>
      <c r="N74" s="22" t="s">
        <v>629</v>
      </c>
      <c r="O74" s="18" t="s">
        <v>227</v>
      </c>
      <c r="P74" s="20" t="s">
        <v>630</v>
      </c>
      <c r="Q74" s="29" t="s">
        <v>228</v>
      </c>
      <c r="R74" s="23" t="s">
        <v>229</v>
      </c>
      <c r="S74" s="18" t="s">
        <v>230</v>
      </c>
      <c r="T74" s="29">
        <v>796</v>
      </c>
      <c r="U74" s="29" t="s">
        <v>232</v>
      </c>
      <c r="V74" s="30">
        <v>40</v>
      </c>
      <c r="W74" s="31">
        <v>2382.6</v>
      </c>
      <c r="X74" s="30">
        <f t="shared" si="3"/>
        <v>95304</v>
      </c>
      <c r="Y74" s="30">
        <f t="shared" si="1"/>
        <v>106740.48000000001</v>
      </c>
      <c r="Z74" s="29"/>
      <c r="AA74" s="32">
        <v>2013</v>
      </c>
      <c r="AB74" s="18"/>
    </row>
    <row r="75" spans="1:28" ht="102">
      <c r="A75" s="60" t="s">
        <v>628</v>
      </c>
      <c r="B75" s="26" t="s">
        <v>612</v>
      </c>
      <c r="C75" s="28" t="s">
        <v>33</v>
      </c>
      <c r="D75" s="20" t="s">
        <v>496</v>
      </c>
      <c r="E75" s="20" t="s">
        <v>497</v>
      </c>
      <c r="F75" s="20" t="s">
        <v>498</v>
      </c>
      <c r="G75" s="20" t="s">
        <v>499</v>
      </c>
      <c r="H75" s="20" t="s">
        <v>500</v>
      </c>
      <c r="I75" s="19" t="s">
        <v>501</v>
      </c>
      <c r="J75" s="20" t="s">
        <v>502</v>
      </c>
      <c r="K75" s="20" t="s">
        <v>53</v>
      </c>
      <c r="L75" s="29">
        <v>0</v>
      </c>
      <c r="M75" s="1">
        <v>710000000</v>
      </c>
      <c r="N75" s="22" t="s">
        <v>629</v>
      </c>
      <c r="O75" s="18" t="s">
        <v>227</v>
      </c>
      <c r="P75" s="20" t="s">
        <v>630</v>
      </c>
      <c r="Q75" s="29" t="s">
        <v>228</v>
      </c>
      <c r="R75" s="23" t="s">
        <v>229</v>
      </c>
      <c r="S75" s="18" t="s">
        <v>230</v>
      </c>
      <c r="T75" s="29">
        <v>796</v>
      </c>
      <c r="U75" s="29" t="s">
        <v>232</v>
      </c>
      <c r="V75" s="30">
        <v>2</v>
      </c>
      <c r="W75" s="31">
        <v>5127.15</v>
      </c>
      <c r="X75" s="30">
        <f t="shared" si="3"/>
        <v>10254.3</v>
      </c>
      <c r="Y75" s="30">
        <f t="shared" si="1"/>
        <v>11484.816</v>
      </c>
      <c r="Z75" s="29"/>
      <c r="AA75" s="32">
        <v>2013</v>
      </c>
      <c r="AB75" s="18"/>
    </row>
    <row r="76" spans="1:28" ht="102">
      <c r="A76" s="60" t="s">
        <v>628</v>
      </c>
      <c r="B76" s="26" t="s">
        <v>613</v>
      </c>
      <c r="C76" s="28" t="s">
        <v>33</v>
      </c>
      <c r="D76" s="20" t="s">
        <v>503</v>
      </c>
      <c r="E76" s="20" t="s">
        <v>504</v>
      </c>
      <c r="F76" s="20" t="s">
        <v>504</v>
      </c>
      <c r="G76" s="20" t="s">
        <v>505</v>
      </c>
      <c r="H76" s="20" t="s">
        <v>506</v>
      </c>
      <c r="I76" s="19" t="s">
        <v>507</v>
      </c>
      <c r="J76" s="20" t="s">
        <v>508</v>
      </c>
      <c r="K76" s="20" t="s">
        <v>53</v>
      </c>
      <c r="L76" s="29">
        <v>0</v>
      </c>
      <c r="M76" s="1">
        <v>710000000</v>
      </c>
      <c r="N76" s="22" t="s">
        <v>629</v>
      </c>
      <c r="O76" s="18" t="s">
        <v>227</v>
      </c>
      <c r="P76" s="20" t="s">
        <v>630</v>
      </c>
      <c r="Q76" s="29" t="s">
        <v>228</v>
      </c>
      <c r="R76" s="23" t="s">
        <v>229</v>
      </c>
      <c r="S76" s="18" t="s">
        <v>240</v>
      </c>
      <c r="T76" s="29">
        <v>796</v>
      </c>
      <c r="U76" s="29" t="s">
        <v>232</v>
      </c>
      <c r="V76" s="30">
        <v>30</v>
      </c>
      <c r="W76" s="31">
        <v>620</v>
      </c>
      <c r="X76" s="30">
        <f t="shared" si="3"/>
        <v>18600</v>
      </c>
      <c r="Y76" s="30">
        <f t="shared" si="1"/>
        <v>20832.000000000004</v>
      </c>
      <c r="Z76" s="29" t="s">
        <v>241</v>
      </c>
      <c r="AA76" s="32">
        <v>2013</v>
      </c>
      <c r="AB76" s="18"/>
    </row>
    <row r="77" spans="1:28" ht="102">
      <c r="A77" s="60" t="s">
        <v>628</v>
      </c>
      <c r="B77" s="26" t="s">
        <v>614</v>
      </c>
      <c r="C77" s="28" t="s">
        <v>33</v>
      </c>
      <c r="D77" s="20" t="s">
        <v>509</v>
      </c>
      <c r="E77" s="20" t="s">
        <v>510</v>
      </c>
      <c r="F77" s="20" t="s">
        <v>510</v>
      </c>
      <c r="G77" s="20" t="s">
        <v>511</v>
      </c>
      <c r="H77" s="20" t="s">
        <v>512</v>
      </c>
      <c r="I77" s="19" t="s">
        <v>513</v>
      </c>
      <c r="J77" s="20" t="s">
        <v>514</v>
      </c>
      <c r="K77" s="20" t="s">
        <v>53</v>
      </c>
      <c r="L77" s="29">
        <v>0</v>
      </c>
      <c r="M77" s="1">
        <v>710000000</v>
      </c>
      <c r="N77" s="22" t="s">
        <v>629</v>
      </c>
      <c r="O77" s="18" t="s">
        <v>227</v>
      </c>
      <c r="P77" s="20" t="s">
        <v>630</v>
      </c>
      <c r="Q77" s="29" t="s">
        <v>228</v>
      </c>
      <c r="R77" s="23" t="s">
        <v>229</v>
      </c>
      <c r="S77" s="18" t="s">
        <v>230</v>
      </c>
      <c r="T77" s="29">
        <v>796</v>
      </c>
      <c r="U77" s="29" t="s">
        <v>232</v>
      </c>
      <c r="V77" s="30">
        <v>2</v>
      </c>
      <c r="W77" s="31">
        <v>7800</v>
      </c>
      <c r="X77" s="30">
        <f t="shared" si="3"/>
        <v>15600</v>
      </c>
      <c r="Y77" s="30">
        <f t="shared" si="1"/>
        <v>17472</v>
      </c>
      <c r="Z77" s="29"/>
      <c r="AA77" s="32">
        <v>2013</v>
      </c>
      <c r="AB77" s="18"/>
    </row>
    <row r="78" spans="1:28" ht="102">
      <c r="A78" s="60" t="s">
        <v>628</v>
      </c>
      <c r="B78" s="26" t="s">
        <v>615</v>
      </c>
      <c r="C78" s="28" t="s">
        <v>33</v>
      </c>
      <c r="D78" s="20" t="s">
        <v>515</v>
      </c>
      <c r="E78" s="20" t="s">
        <v>516</v>
      </c>
      <c r="F78" s="20" t="s">
        <v>517</v>
      </c>
      <c r="G78" s="20" t="s">
        <v>518</v>
      </c>
      <c r="H78" s="20" t="s">
        <v>519</v>
      </c>
      <c r="I78" s="19" t="s">
        <v>520</v>
      </c>
      <c r="J78" s="20" t="s">
        <v>521</v>
      </c>
      <c r="K78" s="20" t="s">
        <v>41</v>
      </c>
      <c r="L78" s="29">
        <v>0</v>
      </c>
      <c r="M78" s="1">
        <v>710000000</v>
      </c>
      <c r="N78" s="22" t="s">
        <v>629</v>
      </c>
      <c r="O78" s="18" t="s">
        <v>227</v>
      </c>
      <c r="P78" s="20" t="s">
        <v>630</v>
      </c>
      <c r="Q78" s="29" t="s">
        <v>228</v>
      </c>
      <c r="R78" s="23" t="s">
        <v>522</v>
      </c>
      <c r="S78" s="18" t="s">
        <v>240</v>
      </c>
      <c r="T78" s="29">
        <v>839</v>
      </c>
      <c r="U78" s="29" t="s">
        <v>464</v>
      </c>
      <c r="V78" s="30">
        <v>8</v>
      </c>
      <c r="W78" s="31">
        <v>19586</v>
      </c>
      <c r="X78" s="30">
        <f t="shared" si="3"/>
        <v>156688</v>
      </c>
      <c r="Y78" s="30">
        <f t="shared" si="1"/>
        <v>175490.56000000003</v>
      </c>
      <c r="Z78" s="29" t="s">
        <v>241</v>
      </c>
      <c r="AA78" s="32"/>
      <c r="AB78" s="18"/>
    </row>
    <row r="79" spans="1:28" ht="102">
      <c r="A79" s="60" t="s">
        <v>628</v>
      </c>
      <c r="B79" s="26" t="s">
        <v>616</v>
      </c>
      <c r="C79" s="28" t="s">
        <v>33</v>
      </c>
      <c r="D79" s="20" t="s">
        <v>515</v>
      </c>
      <c r="E79" s="20" t="s">
        <v>516</v>
      </c>
      <c r="F79" s="20" t="s">
        <v>517</v>
      </c>
      <c r="G79" s="20" t="s">
        <v>518</v>
      </c>
      <c r="H79" s="20" t="s">
        <v>519</v>
      </c>
      <c r="I79" s="19" t="s">
        <v>523</v>
      </c>
      <c r="J79" s="20" t="s">
        <v>524</v>
      </c>
      <c r="K79" s="20" t="s">
        <v>41</v>
      </c>
      <c r="L79" s="29">
        <v>0</v>
      </c>
      <c r="M79" s="1">
        <v>710000000</v>
      </c>
      <c r="N79" s="22" t="s">
        <v>629</v>
      </c>
      <c r="O79" s="18" t="s">
        <v>227</v>
      </c>
      <c r="P79" s="20" t="s">
        <v>630</v>
      </c>
      <c r="Q79" s="29" t="s">
        <v>228</v>
      </c>
      <c r="R79" s="23" t="s">
        <v>522</v>
      </c>
      <c r="S79" s="18" t="s">
        <v>240</v>
      </c>
      <c r="T79" s="29">
        <v>839</v>
      </c>
      <c r="U79" s="29" t="s">
        <v>464</v>
      </c>
      <c r="V79" s="30">
        <v>6</v>
      </c>
      <c r="W79" s="31">
        <v>19586</v>
      </c>
      <c r="X79" s="30">
        <f t="shared" si="3"/>
        <v>117516</v>
      </c>
      <c r="Y79" s="30">
        <f t="shared" si="1"/>
        <v>131617.92</v>
      </c>
      <c r="Z79" s="29" t="s">
        <v>241</v>
      </c>
      <c r="AA79" s="32">
        <v>2013</v>
      </c>
      <c r="AB79" s="18"/>
    </row>
    <row r="80" spans="1:28" ht="102">
      <c r="A80" s="60" t="s">
        <v>628</v>
      </c>
      <c r="B80" s="26" t="s">
        <v>617</v>
      </c>
      <c r="C80" s="28" t="s">
        <v>33</v>
      </c>
      <c r="D80" s="20" t="s">
        <v>515</v>
      </c>
      <c r="E80" s="20" t="s">
        <v>516</v>
      </c>
      <c r="F80" s="20" t="s">
        <v>517</v>
      </c>
      <c r="G80" s="20" t="s">
        <v>518</v>
      </c>
      <c r="H80" s="20" t="s">
        <v>519</v>
      </c>
      <c r="I80" s="19" t="s">
        <v>525</v>
      </c>
      <c r="J80" s="20" t="s">
        <v>526</v>
      </c>
      <c r="K80" s="20" t="s">
        <v>41</v>
      </c>
      <c r="L80" s="29">
        <v>0</v>
      </c>
      <c r="M80" s="1">
        <v>710000000</v>
      </c>
      <c r="N80" s="22" t="s">
        <v>629</v>
      </c>
      <c r="O80" s="18" t="s">
        <v>227</v>
      </c>
      <c r="P80" s="20" t="s">
        <v>630</v>
      </c>
      <c r="Q80" s="29" t="s">
        <v>228</v>
      </c>
      <c r="R80" s="23" t="s">
        <v>522</v>
      </c>
      <c r="S80" s="18" t="s">
        <v>240</v>
      </c>
      <c r="T80" s="29">
        <v>839</v>
      </c>
      <c r="U80" s="29" t="s">
        <v>464</v>
      </c>
      <c r="V80" s="30">
        <v>6</v>
      </c>
      <c r="W80" s="31">
        <v>19586</v>
      </c>
      <c r="X80" s="30">
        <f t="shared" si="3"/>
        <v>117516</v>
      </c>
      <c r="Y80" s="30">
        <f t="shared" si="1"/>
        <v>131617.92</v>
      </c>
      <c r="Z80" s="29" t="s">
        <v>241</v>
      </c>
      <c r="AA80" s="32">
        <v>2013</v>
      </c>
      <c r="AB80" s="18"/>
    </row>
    <row r="81" spans="1:28" ht="102">
      <c r="A81" s="60" t="s">
        <v>628</v>
      </c>
      <c r="B81" s="26" t="s">
        <v>618</v>
      </c>
      <c r="C81" s="28" t="s">
        <v>33</v>
      </c>
      <c r="D81" s="20" t="s">
        <v>527</v>
      </c>
      <c r="E81" s="20" t="s">
        <v>516</v>
      </c>
      <c r="F81" s="20" t="s">
        <v>517</v>
      </c>
      <c r="G81" s="20" t="s">
        <v>528</v>
      </c>
      <c r="H81" s="20" t="s">
        <v>529</v>
      </c>
      <c r="I81" s="19" t="s">
        <v>530</v>
      </c>
      <c r="J81" s="20" t="s">
        <v>531</v>
      </c>
      <c r="K81" s="20" t="s">
        <v>41</v>
      </c>
      <c r="L81" s="29">
        <v>0</v>
      </c>
      <c r="M81" s="1">
        <v>710000000</v>
      </c>
      <c r="N81" s="22" t="s">
        <v>629</v>
      </c>
      <c r="O81" s="18" t="s">
        <v>227</v>
      </c>
      <c r="P81" s="20" t="s">
        <v>630</v>
      </c>
      <c r="Q81" s="29" t="s">
        <v>228</v>
      </c>
      <c r="R81" s="23" t="s">
        <v>522</v>
      </c>
      <c r="S81" s="18" t="s">
        <v>240</v>
      </c>
      <c r="T81" s="29">
        <v>839</v>
      </c>
      <c r="U81" s="29" t="s">
        <v>464</v>
      </c>
      <c r="V81" s="30">
        <v>6</v>
      </c>
      <c r="W81" s="31">
        <v>10493</v>
      </c>
      <c r="X81" s="30">
        <f t="shared" si="3"/>
        <v>62958</v>
      </c>
      <c r="Y81" s="30">
        <f t="shared" si="1"/>
        <v>70512.96</v>
      </c>
      <c r="Z81" s="29" t="s">
        <v>241</v>
      </c>
      <c r="AA81" s="32">
        <v>2013</v>
      </c>
      <c r="AB81" s="18"/>
    </row>
    <row r="82" spans="1:28" ht="102">
      <c r="A82" s="60" t="s">
        <v>628</v>
      </c>
      <c r="B82" s="26" t="s">
        <v>619</v>
      </c>
      <c r="C82" s="28" t="s">
        <v>33</v>
      </c>
      <c r="D82" s="20" t="s">
        <v>527</v>
      </c>
      <c r="E82" s="20" t="s">
        <v>516</v>
      </c>
      <c r="F82" s="20" t="s">
        <v>517</v>
      </c>
      <c r="G82" s="20" t="s">
        <v>528</v>
      </c>
      <c r="H82" s="20" t="s">
        <v>529</v>
      </c>
      <c r="I82" s="19" t="s">
        <v>532</v>
      </c>
      <c r="J82" s="20" t="s">
        <v>533</v>
      </c>
      <c r="K82" s="20" t="s">
        <v>41</v>
      </c>
      <c r="L82" s="29">
        <v>0</v>
      </c>
      <c r="M82" s="1">
        <v>710000000</v>
      </c>
      <c r="N82" s="22" t="s">
        <v>629</v>
      </c>
      <c r="O82" s="18" t="s">
        <v>227</v>
      </c>
      <c r="P82" s="20" t="s">
        <v>630</v>
      </c>
      <c r="Q82" s="29" t="s">
        <v>228</v>
      </c>
      <c r="R82" s="23" t="s">
        <v>522</v>
      </c>
      <c r="S82" s="18" t="s">
        <v>240</v>
      </c>
      <c r="T82" s="29">
        <v>839</v>
      </c>
      <c r="U82" s="29" t="s">
        <v>464</v>
      </c>
      <c r="V82" s="30">
        <v>6</v>
      </c>
      <c r="W82" s="31">
        <v>10493</v>
      </c>
      <c r="X82" s="30">
        <f t="shared" si="3"/>
        <v>62958</v>
      </c>
      <c r="Y82" s="30">
        <f t="shared" si="1"/>
        <v>70512.96</v>
      </c>
      <c r="Z82" s="29" t="s">
        <v>241</v>
      </c>
      <c r="AA82" s="32">
        <v>2013</v>
      </c>
      <c r="AB82" s="18"/>
    </row>
    <row r="83" spans="1:28" ht="102">
      <c r="A83" s="60" t="s">
        <v>628</v>
      </c>
      <c r="B83" s="26" t="s">
        <v>620</v>
      </c>
      <c r="C83" s="28" t="s">
        <v>33</v>
      </c>
      <c r="D83" s="20" t="s">
        <v>527</v>
      </c>
      <c r="E83" s="20" t="s">
        <v>516</v>
      </c>
      <c r="F83" s="20" t="s">
        <v>517</v>
      </c>
      <c r="G83" s="20" t="s">
        <v>528</v>
      </c>
      <c r="H83" s="20" t="s">
        <v>529</v>
      </c>
      <c r="I83" s="19" t="s">
        <v>534</v>
      </c>
      <c r="J83" s="20" t="s">
        <v>535</v>
      </c>
      <c r="K83" s="20" t="s">
        <v>41</v>
      </c>
      <c r="L83" s="29">
        <v>0</v>
      </c>
      <c r="M83" s="1">
        <v>710000000</v>
      </c>
      <c r="N83" s="22" t="s">
        <v>629</v>
      </c>
      <c r="O83" s="18" t="s">
        <v>227</v>
      </c>
      <c r="P83" s="20" t="s">
        <v>630</v>
      </c>
      <c r="Q83" s="29" t="s">
        <v>228</v>
      </c>
      <c r="R83" s="23" t="s">
        <v>522</v>
      </c>
      <c r="S83" s="18" t="s">
        <v>240</v>
      </c>
      <c r="T83" s="29">
        <v>839</v>
      </c>
      <c r="U83" s="29" t="s">
        <v>464</v>
      </c>
      <c r="V83" s="30">
        <v>6</v>
      </c>
      <c r="W83" s="31">
        <v>10493</v>
      </c>
      <c r="X83" s="30">
        <f t="shared" si="3"/>
        <v>62958</v>
      </c>
      <c r="Y83" s="30">
        <f t="shared" si="1"/>
        <v>70512.96</v>
      </c>
      <c r="Z83" s="29" t="s">
        <v>241</v>
      </c>
      <c r="AA83" s="32">
        <v>2013</v>
      </c>
      <c r="AB83" s="18"/>
    </row>
    <row r="84" spans="1:28" ht="102">
      <c r="A84" s="60" t="s">
        <v>628</v>
      </c>
      <c r="B84" s="26" t="s">
        <v>621</v>
      </c>
      <c r="C84" s="28" t="s">
        <v>33</v>
      </c>
      <c r="D84" s="20" t="s">
        <v>527</v>
      </c>
      <c r="E84" s="20" t="s">
        <v>516</v>
      </c>
      <c r="F84" s="20" t="s">
        <v>517</v>
      </c>
      <c r="G84" s="20" t="s">
        <v>528</v>
      </c>
      <c r="H84" s="20" t="s">
        <v>529</v>
      </c>
      <c r="I84" s="19" t="s">
        <v>536</v>
      </c>
      <c r="J84" s="20" t="s">
        <v>537</v>
      </c>
      <c r="K84" s="20" t="s">
        <v>41</v>
      </c>
      <c r="L84" s="29">
        <v>0</v>
      </c>
      <c r="M84" s="1">
        <v>710000000</v>
      </c>
      <c r="N84" s="22" t="s">
        <v>629</v>
      </c>
      <c r="O84" s="18" t="s">
        <v>227</v>
      </c>
      <c r="P84" s="20" t="s">
        <v>630</v>
      </c>
      <c r="Q84" s="29" t="s">
        <v>228</v>
      </c>
      <c r="R84" s="23" t="s">
        <v>522</v>
      </c>
      <c r="S84" s="18" t="s">
        <v>240</v>
      </c>
      <c r="T84" s="29">
        <v>839</v>
      </c>
      <c r="U84" s="29" t="s">
        <v>464</v>
      </c>
      <c r="V84" s="30">
        <v>6</v>
      </c>
      <c r="W84" s="31">
        <v>10493</v>
      </c>
      <c r="X84" s="30">
        <f t="shared" si="3"/>
        <v>62958</v>
      </c>
      <c r="Y84" s="30">
        <f t="shared" si="1"/>
        <v>70512.96</v>
      </c>
      <c r="Z84" s="29" t="s">
        <v>241</v>
      </c>
      <c r="AA84" s="32">
        <v>2013</v>
      </c>
      <c r="AB84" s="18"/>
    </row>
    <row r="85" spans="1:28" ht="102">
      <c r="A85" s="60" t="s">
        <v>628</v>
      </c>
      <c r="B85" s="26" t="s">
        <v>622</v>
      </c>
      <c r="C85" s="28" t="s">
        <v>33</v>
      </c>
      <c r="D85" s="20" t="s">
        <v>527</v>
      </c>
      <c r="E85" s="20" t="s">
        <v>516</v>
      </c>
      <c r="F85" s="20" t="s">
        <v>517</v>
      </c>
      <c r="G85" s="20" t="s">
        <v>528</v>
      </c>
      <c r="H85" s="20" t="s">
        <v>529</v>
      </c>
      <c r="I85" s="19" t="s">
        <v>538</v>
      </c>
      <c r="J85" s="20" t="s">
        <v>539</v>
      </c>
      <c r="K85" s="20" t="s">
        <v>41</v>
      </c>
      <c r="L85" s="29">
        <v>0</v>
      </c>
      <c r="M85" s="1">
        <v>710000000</v>
      </c>
      <c r="N85" s="22" t="s">
        <v>629</v>
      </c>
      <c r="O85" s="18" t="s">
        <v>227</v>
      </c>
      <c r="P85" s="20" t="s">
        <v>630</v>
      </c>
      <c r="Q85" s="29" t="s">
        <v>228</v>
      </c>
      <c r="R85" s="23" t="s">
        <v>522</v>
      </c>
      <c r="S85" s="18" t="s">
        <v>240</v>
      </c>
      <c r="T85" s="29">
        <v>839</v>
      </c>
      <c r="U85" s="29" t="s">
        <v>464</v>
      </c>
      <c r="V85" s="30">
        <v>6</v>
      </c>
      <c r="W85" s="31">
        <v>10493</v>
      </c>
      <c r="X85" s="30">
        <f t="shared" si="3"/>
        <v>62958</v>
      </c>
      <c r="Y85" s="30">
        <f t="shared" si="1"/>
        <v>70512.96</v>
      </c>
      <c r="Z85" s="29" t="s">
        <v>241</v>
      </c>
      <c r="AA85" s="32">
        <v>2013</v>
      </c>
      <c r="AB85" s="18"/>
    </row>
    <row r="86" spans="1:28" ht="102">
      <c r="A86" s="60" t="s">
        <v>628</v>
      </c>
      <c r="B86" s="26" t="s">
        <v>623</v>
      </c>
      <c r="C86" s="28" t="s">
        <v>33</v>
      </c>
      <c r="D86" s="20" t="s">
        <v>540</v>
      </c>
      <c r="E86" s="20" t="s">
        <v>541</v>
      </c>
      <c r="F86" s="20" t="s">
        <v>542</v>
      </c>
      <c r="G86" s="20" t="s">
        <v>543</v>
      </c>
      <c r="H86" s="20" t="s">
        <v>544</v>
      </c>
      <c r="I86" s="19"/>
      <c r="J86" s="20"/>
      <c r="K86" s="20" t="s">
        <v>53</v>
      </c>
      <c r="L86" s="29">
        <v>0</v>
      </c>
      <c r="M86" s="1">
        <v>710000000</v>
      </c>
      <c r="N86" s="22" t="s">
        <v>629</v>
      </c>
      <c r="O86" s="18" t="s">
        <v>227</v>
      </c>
      <c r="P86" s="20" t="s">
        <v>630</v>
      </c>
      <c r="Q86" s="29" t="s">
        <v>228</v>
      </c>
      <c r="R86" s="23" t="s">
        <v>522</v>
      </c>
      <c r="S86" s="18" t="s">
        <v>240</v>
      </c>
      <c r="T86" s="29">
        <v>715</v>
      </c>
      <c r="U86" s="29" t="s">
        <v>545</v>
      </c>
      <c r="V86" s="30">
        <v>300</v>
      </c>
      <c r="W86" s="31">
        <v>469</v>
      </c>
      <c r="X86" s="30">
        <f t="shared" si="3"/>
        <v>140700</v>
      </c>
      <c r="Y86" s="30">
        <f t="shared" si="1"/>
        <v>157584.00000000003</v>
      </c>
      <c r="Z86" s="29" t="s">
        <v>241</v>
      </c>
      <c r="AA86" s="32">
        <v>2013</v>
      </c>
      <c r="AB86" s="18"/>
    </row>
    <row r="87" spans="1:28" ht="102">
      <c r="A87" s="60" t="s">
        <v>628</v>
      </c>
      <c r="B87" s="26" t="s">
        <v>624</v>
      </c>
      <c r="C87" s="28" t="s">
        <v>33</v>
      </c>
      <c r="D87" s="20" t="s">
        <v>546</v>
      </c>
      <c r="E87" s="20" t="s">
        <v>547</v>
      </c>
      <c r="F87" s="20" t="s">
        <v>548</v>
      </c>
      <c r="G87" s="20" t="s">
        <v>549</v>
      </c>
      <c r="H87" s="20" t="s">
        <v>550</v>
      </c>
      <c r="I87" s="19"/>
      <c r="J87" s="20"/>
      <c r="K87" s="20" t="s">
        <v>53</v>
      </c>
      <c r="L87" s="29">
        <v>0</v>
      </c>
      <c r="M87" s="1">
        <v>710000000</v>
      </c>
      <c r="N87" s="22" t="s">
        <v>629</v>
      </c>
      <c r="O87" s="18" t="s">
        <v>227</v>
      </c>
      <c r="P87" s="20" t="s">
        <v>630</v>
      </c>
      <c r="Q87" s="29" t="s">
        <v>228</v>
      </c>
      <c r="R87" s="23" t="s">
        <v>522</v>
      </c>
      <c r="S87" s="18" t="s">
        <v>240</v>
      </c>
      <c r="T87" s="29">
        <v>796</v>
      </c>
      <c r="U87" s="29" t="s">
        <v>232</v>
      </c>
      <c r="V87" s="30">
        <v>40</v>
      </c>
      <c r="W87" s="31">
        <v>2793</v>
      </c>
      <c r="X87" s="30">
        <f t="shared" si="3"/>
        <v>111720</v>
      </c>
      <c r="Y87" s="30">
        <f t="shared" si="1"/>
        <v>125126.40000000001</v>
      </c>
      <c r="Z87" s="29" t="s">
        <v>241</v>
      </c>
      <c r="AA87" s="32">
        <v>2013</v>
      </c>
      <c r="AB87" s="18"/>
    </row>
    <row r="88" spans="1:28" ht="102">
      <c r="A88" s="60" t="s">
        <v>628</v>
      </c>
      <c r="B88" s="26" t="s">
        <v>625</v>
      </c>
      <c r="C88" s="28" t="s">
        <v>33</v>
      </c>
      <c r="D88" s="20" t="s">
        <v>551</v>
      </c>
      <c r="E88" s="20" t="s">
        <v>552</v>
      </c>
      <c r="F88" s="20" t="s">
        <v>553</v>
      </c>
      <c r="G88" s="20" t="s">
        <v>554</v>
      </c>
      <c r="H88" s="20" t="s">
        <v>555</v>
      </c>
      <c r="I88" s="19" t="s">
        <v>556</v>
      </c>
      <c r="J88" s="20" t="s">
        <v>557</v>
      </c>
      <c r="K88" s="20" t="s">
        <v>53</v>
      </c>
      <c r="L88" s="29">
        <v>0</v>
      </c>
      <c r="M88" s="1">
        <v>710000000</v>
      </c>
      <c r="N88" s="22" t="s">
        <v>629</v>
      </c>
      <c r="O88" s="18" t="s">
        <v>227</v>
      </c>
      <c r="P88" s="20" t="s">
        <v>630</v>
      </c>
      <c r="Q88" s="29" t="s">
        <v>228</v>
      </c>
      <c r="R88" s="23" t="s">
        <v>522</v>
      </c>
      <c r="S88" s="18" t="s">
        <v>230</v>
      </c>
      <c r="T88" s="29">
        <v>796</v>
      </c>
      <c r="U88" s="29" t="s">
        <v>232</v>
      </c>
      <c r="V88" s="30">
        <v>10</v>
      </c>
      <c r="W88" s="31">
        <v>5767</v>
      </c>
      <c r="X88" s="30">
        <f t="shared" si="3"/>
        <v>57670</v>
      </c>
      <c r="Y88" s="30">
        <f>X88*1.12</f>
        <v>64590.40000000001</v>
      </c>
      <c r="Z88" s="29"/>
      <c r="AA88" s="32">
        <v>2013</v>
      </c>
      <c r="AB88" s="18"/>
    </row>
    <row r="89" spans="1:28" ht="102">
      <c r="A89" s="60" t="s">
        <v>628</v>
      </c>
      <c r="B89" s="26" t="s">
        <v>626</v>
      </c>
      <c r="C89" s="28" t="s">
        <v>33</v>
      </c>
      <c r="D89" s="20" t="s">
        <v>558</v>
      </c>
      <c r="E89" s="20" t="s">
        <v>559</v>
      </c>
      <c r="F89" s="20" t="s">
        <v>560</v>
      </c>
      <c r="G89" s="20" t="s">
        <v>561</v>
      </c>
      <c r="H89" s="20" t="s">
        <v>562</v>
      </c>
      <c r="I89" s="19"/>
      <c r="J89" s="20"/>
      <c r="K89" s="20" t="s">
        <v>34</v>
      </c>
      <c r="L89" s="29">
        <v>0</v>
      </c>
      <c r="M89" s="1">
        <v>710000000</v>
      </c>
      <c r="N89" s="22" t="s">
        <v>629</v>
      </c>
      <c r="O89" s="18" t="s">
        <v>227</v>
      </c>
      <c r="P89" s="20" t="s">
        <v>630</v>
      </c>
      <c r="Q89" s="29" t="s">
        <v>228</v>
      </c>
      <c r="R89" s="23" t="s">
        <v>522</v>
      </c>
      <c r="S89" s="18" t="s">
        <v>230</v>
      </c>
      <c r="T89" s="29">
        <v>796</v>
      </c>
      <c r="U89" s="29" t="s">
        <v>232</v>
      </c>
      <c r="V89" s="30">
        <v>11</v>
      </c>
      <c r="W89" s="31">
        <v>2016000</v>
      </c>
      <c r="X89" s="30">
        <f t="shared" si="3"/>
        <v>22176000</v>
      </c>
      <c r="Y89" s="30">
        <f t="shared" si="1"/>
        <v>24837120.000000004</v>
      </c>
      <c r="Z89" s="29"/>
      <c r="AA89" s="32">
        <v>2013</v>
      </c>
      <c r="AB89" s="18"/>
    </row>
    <row r="90" spans="1:28" ht="102">
      <c r="A90" s="60" t="s">
        <v>628</v>
      </c>
      <c r="B90" s="26" t="s">
        <v>627</v>
      </c>
      <c r="C90" s="28" t="s">
        <v>33</v>
      </c>
      <c r="D90" s="20" t="s">
        <v>563</v>
      </c>
      <c r="E90" s="20" t="s">
        <v>564</v>
      </c>
      <c r="F90" s="20" t="s">
        <v>565</v>
      </c>
      <c r="G90" s="20" t="s">
        <v>566</v>
      </c>
      <c r="H90" s="20" t="s">
        <v>567</v>
      </c>
      <c r="I90" s="19"/>
      <c r="J90" s="20"/>
      <c r="K90" s="20" t="s">
        <v>34</v>
      </c>
      <c r="L90" s="29">
        <v>0</v>
      </c>
      <c r="M90" s="1">
        <v>710000000</v>
      </c>
      <c r="N90" s="22" t="s">
        <v>629</v>
      </c>
      <c r="O90" s="18" t="s">
        <v>227</v>
      </c>
      <c r="P90" s="20" t="s">
        <v>630</v>
      </c>
      <c r="Q90" s="29" t="s">
        <v>228</v>
      </c>
      <c r="R90" s="23" t="s">
        <v>522</v>
      </c>
      <c r="S90" s="18" t="s">
        <v>230</v>
      </c>
      <c r="T90" s="29">
        <v>796</v>
      </c>
      <c r="U90" s="29" t="s">
        <v>232</v>
      </c>
      <c r="V90" s="30">
        <v>12</v>
      </c>
      <c r="W90" s="31">
        <v>433440</v>
      </c>
      <c r="X90" s="30">
        <f t="shared" si="3"/>
        <v>5201280</v>
      </c>
      <c r="Y90" s="30">
        <f t="shared" si="1"/>
        <v>5825433.600000001</v>
      </c>
      <c r="Z90" s="29"/>
      <c r="AA90" s="32">
        <v>2013</v>
      </c>
      <c r="AB90" s="18"/>
    </row>
    <row r="91" spans="1:28" ht="12.75">
      <c r="A91" s="60"/>
      <c r="B91" s="6" t="s">
        <v>568</v>
      </c>
      <c r="C91" s="8"/>
      <c r="D91" s="9"/>
      <c r="E91" s="9"/>
      <c r="F91" s="9"/>
      <c r="G91" s="24"/>
      <c r="H91" s="24"/>
      <c r="I91" s="24"/>
      <c r="J91" s="24"/>
      <c r="K91" s="10"/>
      <c r="L91" s="11"/>
      <c r="M91" s="1"/>
      <c r="N91" s="22"/>
      <c r="O91" s="11"/>
      <c r="P91" s="8"/>
      <c r="Q91" s="8"/>
      <c r="R91" s="8"/>
      <c r="S91" s="12"/>
      <c r="T91" s="13"/>
      <c r="U91" s="11"/>
      <c r="V91" s="10"/>
      <c r="W91" s="13"/>
      <c r="X91" s="17">
        <f>SUM(X32:X90)</f>
        <v>33650867.3</v>
      </c>
      <c r="Y91" s="17">
        <f>SUM(Y32:Y90)</f>
        <v>37688971.37600001</v>
      </c>
      <c r="Z91" s="7"/>
      <c r="AA91" s="10"/>
      <c r="AB91" s="14"/>
    </row>
    <row r="92" spans="1:28" ht="12.75">
      <c r="A92" s="60"/>
      <c r="B92" s="6" t="s">
        <v>31</v>
      </c>
      <c r="C92" s="8"/>
      <c r="D92" s="9"/>
      <c r="E92" s="9"/>
      <c r="F92" s="9"/>
      <c r="G92" s="24"/>
      <c r="H92" s="24"/>
      <c r="I92" s="24"/>
      <c r="J92" s="24"/>
      <c r="K92" s="10"/>
      <c r="L92" s="11"/>
      <c r="M92" s="1"/>
      <c r="N92" s="22"/>
      <c r="O92" s="11"/>
      <c r="P92" s="8"/>
      <c r="Q92" s="8"/>
      <c r="R92" s="8"/>
      <c r="S92" s="12"/>
      <c r="T92" s="13"/>
      <c r="U92" s="11"/>
      <c r="V92" s="10"/>
      <c r="W92" s="13"/>
      <c r="X92" s="17"/>
      <c r="Y92" s="17"/>
      <c r="Z92" s="7"/>
      <c r="AA92" s="10"/>
      <c r="AB92" s="14"/>
    </row>
    <row r="93" spans="1:28" ht="76.5">
      <c r="A93" s="60" t="s">
        <v>40</v>
      </c>
      <c r="B93" s="26" t="s">
        <v>114</v>
      </c>
      <c r="C93" s="28" t="s">
        <v>33</v>
      </c>
      <c r="D93" s="20" t="s">
        <v>43</v>
      </c>
      <c r="E93" s="20" t="s">
        <v>44</v>
      </c>
      <c r="F93" s="20" t="s">
        <v>45</v>
      </c>
      <c r="G93" s="20" t="s">
        <v>44</v>
      </c>
      <c r="H93" s="20" t="s">
        <v>45</v>
      </c>
      <c r="I93" s="19" t="s">
        <v>48</v>
      </c>
      <c r="J93" s="20" t="s">
        <v>49</v>
      </c>
      <c r="K93" s="20" t="s">
        <v>34</v>
      </c>
      <c r="L93" s="29">
        <v>50</v>
      </c>
      <c r="M93" s="1">
        <v>231010000</v>
      </c>
      <c r="N93" s="22" t="s">
        <v>54</v>
      </c>
      <c r="O93" s="18" t="s">
        <v>55</v>
      </c>
      <c r="P93" s="20" t="s">
        <v>42</v>
      </c>
      <c r="Q93" s="29"/>
      <c r="R93" s="23" t="s">
        <v>52</v>
      </c>
      <c r="S93" s="18" t="s">
        <v>46</v>
      </c>
      <c r="T93" s="29"/>
      <c r="U93" s="29"/>
      <c r="V93" s="30"/>
      <c r="W93" s="31"/>
      <c r="X93" s="30">
        <v>595609000</v>
      </c>
      <c r="Y93" s="30">
        <v>667082080.0000001</v>
      </c>
      <c r="Z93" s="29"/>
      <c r="AA93" s="32">
        <v>2013</v>
      </c>
      <c r="AB93" s="18" t="s">
        <v>115</v>
      </c>
    </row>
    <row r="94" spans="1:28" ht="76.5">
      <c r="A94" s="60" t="s">
        <v>40</v>
      </c>
      <c r="B94" s="26" t="s">
        <v>116</v>
      </c>
      <c r="C94" s="28" t="s">
        <v>33</v>
      </c>
      <c r="D94" s="25" t="s">
        <v>43</v>
      </c>
      <c r="E94" s="25" t="s">
        <v>44</v>
      </c>
      <c r="F94" s="25" t="s">
        <v>45</v>
      </c>
      <c r="G94" s="25" t="s">
        <v>44</v>
      </c>
      <c r="H94" s="25" t="s">
        <v>45</v>
      </c>
      <c r="I94" s="21" t="s">
        <v>111</v>
      </c>
      <c r="J94" s="21" t="s">
        <v>112</v>
      </c>
      <c r="K94" s="21" t="s">
        <v>53</v>
      </c>
      <c r="L94" s="29">
        <v>80</v>
      </c>
      <c r="M94" s="1">
        <v>231010000</v>
      </c>
      <c r="N94" s="22" t="s">
        <v>54</v>
      </c>
      <c r="O94" s="18" t="s">
        <v>55</v>
      </c>
      <c r="P94" s="21" t="s">
        <v>42</v>
      </c>
      <c r="Q94" s="29"/>
      <c r="R94" s="23" t="s">
        <v>52</v>
      </c>
      <c r="S94" s="18" t="s">
        <v>47</v>
      </c>
      <c r="T94" s="29"/>
      <c r="U94" s="29"/>
      <c r="V94" s="30"/>
      <c r="W94" s="31"/>
      <c r="X94" s="30">
        <v>2094000</v>
      </c>
      <c r="Y94" s="30">
        <v>2345280</v>
      </c>
      <c r="Z94" s="29"/>
      <c r="AA94" s="32">
        <v>2013</v>
      </c>
      <c r="AB94" s="18" t="s">
        <v>115</v>
      </c>
    </row>
    <row r="95" spans="1:28" ht="12.75">
      <c r="A95" s="60"/>
      <c r="B95" s="6" t="s">
        <v>32</v>
      </c>
      <c r="C95" s="8"/>
      <c r="D95" s="9"/>
      <c r="E95" s="9"/>
      <c r="F95" s="9"/>
      <c r="G95" s="24"/>
      <c r="H95" s="24"/>
      <c r="I95" s="24"/>
      <c r="J95" s="24"/>
      <c r="K95" s="10"/>
      <c r="L95" s="11"/>
      <c r="M95" s="1"/>
      <c r="N95" s="22"/>
      <c r="O95" s="11"/>
      <c r="P95" s="8"/>
      <c r="Q95" s="8"/>
      <c r="R95" s="8"/>
      <c r="S95" s="12"/>
      <c r="T95" s="13"/>
      <c r="U95" s="11"/>
      <c r="V95" s="10"/>
      <c r="W95" s="13"/>
      <c r="X95" s="17">
        <f>SUM(X93:X94)</f>
        <v>597703000</v>
      </c>
      <c r="Y95" s="17">
        <f>SUM(Y93:Y94)</f>
        <v>669427360.0000001</v>
      </c>
      <c r="Z95" s="7"/>
      <c r="AA95" s="10"/>
      <c r="AB95" s="14"/>
    </row>
    <row r="96" spans="1:28" ht="12.75">
      <c r="A96" s="60"/>
      <c r="B96" s="6" t="s">
        <v>28</v>
      </c>
      <c r="C96" s="8"/>
      <c r="D96" s="9"/>
      <c r="E96" s="9"/>
      <c r="F96" s="9"/>
      <c r="G96" s="24"/>
      <c r="H96" s="24"/>
      <c r="I96" s="24"/>
      <c r="J96" s="24"/>
      <c r="K96" s="10"/>
      <c r="L96" s="11"/>
      <c r="M96" s="1"/>
      <c r="N96" s="22"/>
      <c r="O96" s="11"/>
      <c r="P96" s="8"/>
      <c r="Q96" s="8"/>
      <c r="R96" s="8"/>
      <c r="S96" s="12"/>
      <c r="T96" s="13"/>
      <c r="U96" s="11"/>
      <c r="V96" s="10"/>
      <c r="W96" s="13"/>
      <c r="X96" s="17"/>
      <c r="Y96" s="17"/>
      <c r="Z96" s="7"/>
      <c r="AA96" s="10"/>
      <c r="AB96" s="14"/>
    </row>
    <row r="97" spans="1:28" ht="76.5">
      <c r="A97" s="60" t="s">
        <v>40</v>
      </c>
      <c r="B97" s="26" t="s">
        <v>118</v>
      </c>
      <c r="C97" s="28" t="s">
        <v>33</v>
      </c>
      <c r="D97" s="21" t="s">
        <v>62</v>
      </c>
      <c r="E97" s="21" t="s">
        <v>63</v>
      </c>
      <c r="F97" s="21" t="s">
        <v>64</v>
      </c>
      <c r="G97" s="21" t="s">
        <v>63</v>
      </c>
      <c r="H97" s="21" t="s">
        <v>64</v>
      </c>
      <c r="I97" s="21" t="s">
        <v>93</v>
      </c>
      <c r="J97" s="21" t="s">
        <v>71</v>
      </c>
      <c r="K97" s="21" t="s">
        <v>34</v>
      </c>
      <c r="L97" s="29">
        <v>80</v>
      </c>
      <c r="M97" s="1">
        <v>231010000</v>
      </c>
      <c r="N97" s="22" t="s">
        <v>54</v>
      </c>
      <c r="O97" s="18" t="s">
        <v>55</v>
      </c>
      <c r="P97" s="21" t="s">
        <v>42</v>
      </c>
      <c r="Q97" s="29"/>
      <c r="R97" s="23" t="s">
        <v>52</v>
      </c>
      <c r="S97" s="18" t="s">
        <v>47</v>
      </c>
      <c r="T97" s="29"/>
      <c r="U97" s="29"/>
      <c r="V97" s="30"/>
      <c r="W97" s="31"/>
      <c r="X97" s="30">
        <v>16500000</v>
      </c>
      <c r="Y97" s="30">
        <v>18480000</v>
      </c>
      <c r="Z97" s="29"/>
      <c r="AA97" s="32">
        <v>2013</v>
      </c>
      <c r="AB97" s="18" t="s">
        <v>115</v>
      </c>
    </row>
    <row r="98" spans="1:28" ht="76.5">
      <c r="A98" s="60" t="s">
        <v>40</v>
      </c>
      <c r="B98" s="26" t="s">
        <v>119</v>
      </c>
      <c r="C98" s="28" t="s">
        <v>33</v>
      </c>
      <c r="D98" s="21" t="s">
        <v>65</v>
      </c>
      <c r="E98" s="21" t="s">
        <v>66</v>
      </c>
      <c r="F98" s="21" t="s">
        <v>67</v>
      </c>
      <c r="G98" s="21" t="s">
        <v>66</v>
      </c>
      <c r="H98" s="21" t="s">
        <v>67</v>
      </c>
      <c r="I98" s="19" t="s">
        <v>72</v>
      </c>
      <c r="J98" s="21" t="s">
        <v>73</v>
      </c>
      <c r="K98" s="21" t="s">
        <v>34</v>
      </c>
      <c r="L98" s="29">
        <v>80</v>
      </c>
      <c r="M98" s="1">
        <v>231010000</v>
      </c>
      <c r="N98" s="22" t="s">
        <v>54</v>
      </c>
      <c r="O98" s="18" t="s">
        <v>55</v>
      </c>
      <c r="P98" s="21" t="s">
        <v>42</v>
      </c>
      <c r="Q98" s="29"/>
      <c r="R98" s="23" t="s">
        <v>52</v>
      </c>
      <c r="S98" s="18" t="s">
        <v>47</v>
      </c>
      <c r="T98" s="29"/>
      <c r="U98" s="29"/>
      <c r="V98" s="30"/>
      <c r="W98" s="31"/>
      <c r="X98" s="30">
        <v>41980000</v>
      </c>
      <c r="Y98" s="30">
        <v>47017600.00000001</v>
      </c>
      <c r="Z98" s="29"/>
      <c r="AA98" s="32">
        <v>2013</v>
      </c>
      <c r="AB98" s="18" t="s">
        <v>115</v>
      </c>
    </row>
    <row r="99" spans="1:28" ht="63.75">
      <c r="A99" s="60" t="s">
        <v>40</v>
      </c>
      <c r="B99" s="26" t="s">
        <v>120</v>
      </c>
      <c r="C99" s="28" t="s">
        <v>33</v>
      </c>
      <c r="D99" s="21" t="s">
        <v>68</v>
      </c>
      <c r="E99" s="21" t="s">
        <v>69</v>
      </c>
      <c r="F99" s="21" t="s">
        <v>70</v>
      </c>
      <c r="G99" s="21" t="s">
        <v>69</v>
      </c>
      <c r="H99" s="21" t="s">
        <v>70</v>
      </c>
      <c r="I99" s="19" t="s">
        <v>74</v>
      </c>
      <c r="J99" s="21" t="s">
        <v>75</v>
      </c>
      <c r="K99" s="21" t="s">
        <v>34</v>
      </c>
      <c r="L99" s="29">
        <v>80</v>
      </c>
      <c r="M99" s="1">
        <v>231010000</v>
      </c>
      <c r="N99" s="22" t="s">
        <v>54</v>
      </c>
      <c r="O99" s="18" t="s">
        <v>98</v>
      </c>
      <c r="P99" s="21" t="s">
        <v>42</v>
      </c>
      <c r="Q99" s="29"/>
      <c r="R99" s="23" t="s">
        <v>94</v>
      </c>
      <c r="S99" s="18" t="s">
        <v>47</v>
      </c>
      <c r="T99" s="29"/>
      <c r="U99" s="29"/>
      <c r="V99" s="30"/>
      <c r="W99" s="31"/>
      <c r="X99" s="30">
        <v>6869000</v>
      </c>
      <c r="Y99" s="30">
        <v>7693280.000000001</v>
      </c>
      <c r="Z99" s="29"/>
      <c r="AA99" s="32">
        <v>2013</v>
      </c>
      <c r="AB99" s="18" t="s">
        <v>115</v>
      </c>
    </row>
    <row r="100" spans="1:28" ht="76.5">
      <c r="A100" s="60" t="s">
        <v>40</v>
      </c>
      <c r="B100" s="26" t="s">
        <v>121</v>
      </c>
      <c r="C100" s="28" t="s">
        <v>33</v>
      </c>
      <c r="D100" s="21" t="s">
        <v>68</v>
      </c>
      <c r="E100" s="21" t="s">
        <v>69</v>
      </c>
      <c r="F100" s="21" t="s">
        <v>70</v>
      </c>
      <c r="G100" s="21" t="s">
        <v>69</v>
      </c>
      <c r="H100" s="21" t="s">
        <v>70</v>
      </c>
      <c r="I100" s="19" t="s">
        <v>76</v>
      </c>
      <c r="J100" s="21" t="s">
        <v>77</v>
      </c>
      <c r="K100" s="21" t="s">
        <v>34</v>
      </c>
      <c r="L100" s="29">
        <v>80</v>
      </c>
      <c r="M100" s="1">
        <v>231010000</v>
      </c>
      <c r="N100" s="22" t="s">
        <v>54</v>
      </c>
      <c r="O100" s="18" t="s">
        <v>98</v>
      </c>
      <c r="P100" s="21" t="s">
        <v>42</v>
      </c>
      <c r="Q100" s="29"/>
      <c r="R100" s="23" t="s">
        <v>94</v>
      </c>
      <c r="S100" s="18" t="s">
        <v>47</v>
      </c>
      <c r="T100" s="29"/>
      <c r="U100" s="29"/>
      <c r="V100" s="30"/>
      <c r="W100" s="31"/>
      <c r="X100" s="30">
        <v>10983000</v>
      </c>
      <c r="Y100" s="30">
        <v>12300960.000000002</v>
      </c>
      <c r="Z100" s="29"/>
      <c r="AA100" s="32">
        <v>2013</v>
      </c>
      <c r="AB100" s="18" t="s">
        <v>115</v>
      </c>
    </row>
    <row r="101" spans="1:28" ht="51">
      <c r="A101" s="60" t="s">
        <v>40</v>
      </c>
      <c r="B101" s="26" t="s">
        <v>122</v>
      </c>
      <c r="C101" s="28" t="s">
        <v>33</v>
      </c>
      <c r="D101" s="33" t="s">
        <v>59</v>
      </c>
      <c r="E101" s="21" t="s">
        <v>60</v>
      </c>
      <c r="F101" s="21" t="s">
        <v>61</v>
      </c>
      <c r="G101" s="21" t="s">
        <v>60</v>
      </c>
      <c r="H101" s="21" t="s">
        <v>61</v>
      </c>
      <c r="I101" s="21" t="s">
        <v>78</v>
      </c>
      <c r="J101" s="21" t="s">
        <v>79</v>
      </c>
      <c r="K101" s="21" t="s">
        <v>34</v>
      </c>
      <c r="L101" s="29">
        <v>80</v>
      </c>
      <c r="M101" s="1">
        <v>231010000</v>
      </c>
      <c r="N101" s="22" t="s">
        <v>54</v>
      </c>
      <c r="O101" s="18" t="s">
        <v>55</v>
      </c>
      <c r="P101" s="21" t="s">
        <v>42</v>
      </c>
      <c r="Q101" s="29"/>
      <c r="R101" s="23" t="s">
        <v>52</v>
      </c>
      <c r="S101" s="18" t="s">
        <v>47</v>
      </c>
      <c r="T101" s="29"/>
      <c r="U101" s="29"/>
      <c r="V101" s="30"/>
      <c r="W101" s="31"/>
      <c r="X101" s="30">
        <v>60643000</v>
      </c>
      <c r="Y101" s="30">
        <v>67920160</v>
      </c>
      <c r="Z101" s="29"/>
      <c r="AA101" s="32">
        <v>2013</v>
      </c>
      <c r="AB101" s="18" t="s">
        <v>115</v>
      </c>
    </row>
    <row r="102" spans="1:28" ht="63.75">
      <c r="A102" s="60" t="s">
        <v>40</v>
      </c>
      <c r="B102" s="26" t="s">
        <v>123</v>
      </c>
      <c r="C102" s="28" t="s">
        <v>33</v>
      </c>
      <c r="D102" s="21" t="s">
        <v>80</v>
      </c>
      <c r="E102" s="21" t="s">
        <v>81</v>
      </c>
      <c r="F102" s="21" t="s">
        <v>82</v>
      </c>
      <c r="G102" s="21" t="s">
        <v>81</v>
      </c>
      <c r="H102" s="21" t="s">
        <v>82</v>
      </c>
      <c r="I102" s="21" t="s">
        <v>95</v>
      </c>
      <c r="J102" s="21" t="s">
        <v>83</v>
      </c>
      <c r="K102" s="21" t="s">
        <v>41</v>
      </c>
      <c r="L102" s="29">
        <v>80</v>
      </c>
      <c r="M102" s="1">
        <v>231010000</v>
      </c>
      <c r="N102" s="22" t="s">
        <v>54</v>
      </c>
      <c r="O102" s="18" t="s">
        <v>55</v>
      </c>
      <c r="P102" s="21" t="s">
        <v>42</v>
      </c>
      <c r="Q102" s="29"/>
      <c r="R102" s="23" t="s">
        <v>52</v>
      </c>
      <c r="S102" s="18" t="s">
        <v>47</v>
      </c>
      <c r="T102" s="29"/>
      <c r="U102" s="29"/>
      <c r="V102" s="30"/>
      <c r="W102" s="31"/>
      <c r="X102" s="30">
        <v>2562000</v>
      </c>
      <c r="Y102" s="30">
        <v>2869440.0000000005</v>
      </c>
      <c r="Z102" s="29"/>
      <c r="AA102" s="32">
        <v>2013</v>
      </c>
      <c r="AB102" s="18" t="s">
        <v>115</v>
      </c>
    </row>
    <row r="103" spans="1:28" ht="89.25">
      <c r="A103" s="60" t="s">
        <v>40</v>
      </c>
      <c r="B103" s="26" t="s">
        <v>124</v>
      </c>
      <c r="C103" s="28" t="s">
        <v>33</v>
      </c>
      <c r="D103" s="21" t="s">
        <v>68</v>
      </c>
      <c r="E103" s="21" t="s">
        <v>69</v>
      </c>
      <c r="F103" s="21" t="s">
        <v>70</v>
      </c>
      <c r="G103" s="21" t="s">
        <v>69</v>
      </c>
      <c r="H103" s="21" t="s">
        <v>70</v>
      </c>
      <c r="I103" s="21" t="s">
        <v>84</v>
      </c>
      <c r="J103" s="21" t="s">
        <v>85</v>
      </c>
      <c r="K103" s="21" t="s">
        <v>34</v>
      </c>
      <c r="L103" s="29">
        <v>80</v>
      </c>
      <c r="M103" s="1">
        <v>231010000</v>
      </c>
      <c r="N103" s="22" t="s">
        <v>54</v>
      </c>
      <c r="O103" s="18" t="s">
        <v>97</v>
      </c>
      <c r="P103" s="21" t="s">
        <v>42</v>
      </c>
      <c r="Q103" s="29"/>
      <c r="R103" s="23" t="s">
        <v>92</v>
      </c>
      <c r="S103" s="18" t="s">
        <v>47</v>
      </c>
      <c r="T103" s="29"/>
      <c r="U103" s="29"/>
      <c r="V103" s="30"/>
      <c r="W103" s="31"/>
      <c r="X103" s="30">
        <v>19418000</v>
      </c>
      <c r="Y103" s="30">
        <v>21748160.000000004</v>
      </c>
      <c r="Z103" s="29"/>
      <c r="AA103" s="32">
        <v>2013</v>
      </c>
      <c r="AB103" s="18" t="s">
        <v>115</v>
      </c>
    </row>
    <row r="104" spans="1:28" ht="89.25">
      <c r="A104" s="60" t="s">
        <v>40</v>
      </c>
      <c r="B104" s="26" t="s">
        <v>125</v>
      </c>
      <c r="C104" s="28" t="s">
        <v>33</v>
      </c>
      <c r="D104" s="21" t="s">
        <v>68</v>
      </c>
      <c r="E104" s="21" t="s">
        <v>69</v>
      </c>
      <c r="F104" s="21" t="s">
        <v>70</v>
      </c>
      <c r="G104" s="21" t="s">
        <v>69</v>
      </c>
      <c r="H104" s="21" t="s">
        <v>70</v>
      </c>
      <c r="I104" s="21" t="s">
        <v>86</v>
      </c>
      <c r="J104" s="21" t="s">
        <v>87</v>
      </c>
      <c r="K104" s="21" t="s">
        <v>34</v>
      </c>
      <c r="L104" s="29">
        <v>80</v>
      </c>
      <c r="M104" s="1">
        <v>231010000</v>
      </c>
      <c r="N104" s="22" t="s">
        <v>54</v>
      </c>
      <c r="O104" s="18" t="s">
        <v>97</v>
      </c>
      <c r="P104" s="21" t="s">
        <v>42</v>
      </c>
      <c r="Q104" s="29"/>
      <c r="R104" s="23" t="s">
        <v>92</v>
      </c>
      <c r="S104" s="18" t="s">
        <v>47</v>
      </c>
      <c r="T104" s="29"/>
      <c r="U104" s="29"/>
      <c r="V104" s="30"/>
      <c r="W104" s="31"/>
      <c r="X104" s="30">
        <v>7106000</v>
      </c>
      <c r="Y104" s="30">
        <v>7958720.000000001</v>
      </c>
      <c r="Z104" s="29"/>
      <c r="AA104" s="32">
        <v>2013</v>
      </c>
      <c r="AB104" s="18" t="s">
        <v>115</v>
      </c>
    </row>
    <row r="105" spans="1:28" ht="51">
      <c r="A105" s="60" t="s">
        <v>40</v>
      </c>
      <c r="B105" s="26" t="s">
        <v>126</v>
      </c>
      <c r="C105" s="28" t="s">
        <v>33</v>
      </c>
      <c r="D105" s="21" t="s">
        <v>88</v>
      </c>
      <c r="E105" s="21" t="s">
        <v>89</v>
      </c>
      <c r="F105" s="21" t="s">
        <v>90</v>
      </c>
      <c r="G105" s="21" t="s">
        <v>89</v>
      </c>
      <c r="H105" s="21" t="s">
        <v>90</v>
      </c>
      <c r="I105" s="21" t="s">
        <v>96</v>
      </c>
      <c r="J105" s="21" t="s">
        <v>91</v>
      </c>
      <c r="K105" s="21" t="s">
        <v>34</v>
      </c>
      <c r="L105" s="29">
        <v>80</v>
      </c>
      <c r="M105" s="1">
        <v>231010000</v>
      </c>
      <c r="N105" s="22" t="s">
        <v>54</v>
      </c>
      <c r="O105" s="18" t="s">
        <v>97</v>
      </c>
      <c r="P105" s="21" t="s">
        <v>42</v>
      </c>
      <c r="Q105" s="29"/>
      <c r="R105" s="23" t="s">
        <v>92</v>
      </c>
      <c r="S105" s="18" t="s">
        <v>47</v>
      </c>
      <c r="T105" s="29"/>
      <c r="U105" s="29"/>
      <c r="V105" s="30"/>
      <c r="W105" s="31"/>
      <c r="X105" s="30">
        <v>5000000</v>
      </c>
      <c r="Y105" s="30">
        <v>5600000.000000001</v>
      </c>
      <c r="Z105" s="29"/>
      <c r="AA105" s="32">
        <v>2013</v>
      </c>
      <c r="AB105" s="18" t="s">
        <v>115</v>
      </c>
    </row>
    <row r="106" spans="1:28" ht="51">
      <c r="A106" s="60" t="s">
        <v>40</v>
      </c>
      <c r="B106" s="26" t="s">
        <v>133</v>
      </c>
      <c r="C106" s="28" t="s">
        <v>33</v>
      </c>
      <c r="D106" s="34" t="s">
        <v>128</v>
      </c>
      <c r="E106" s="18" t="s">
        <v>129</v>
      </c>
      <c r="F106" s="19" t="s">
        <v>90</v>
      </c>
      <c r="G106" s="18" t="s">
        <v>129</v>
      </c>
      <c r="H106" s="19" t="s">
        <v>90</v>
      </c>
      <c r="I106" s="19" t="s">
        <v>130</v>
      </c>
      <c r="J106" s="19" t="s">
        <v>131</v>
      </c>
      <c r="K106" s="19" t="s">
        <v>41</v>
      </c>
      <c r="L106" s="29">
        <v>80</v>
      </c>
      <c r="M106" s="1">
        <v>710000000</v>
      </c>
      <c r="N106" s="22" t="s">
        <v>35</v>
      </c>
      <c r="O106" s="18" t="s">
        <v>55</v>
      </c>
      <c r="P106" s="19" t="s">
        <v>42</v>
      </c>
      <c r="Q106" s="29"/>
      <c r="R106" s="23" t="s">
        <v>37</v>
      </c>
      <c r="S106" s="18" t="s">
        <v>47</v>
      </c>
      <c r="T106" s="29"/>
      <c r="U106" s="29"/>
      <c r="V106" s="30"/>
      <c r="W106" s="31"/>
      <c r="X106" s="30">
        <v>5529000</v>
      </c>
      <c r="Y106" s="30">
        <f aca="true" t="shared" si="4" ref="Y106:Y115">X106*1.12</f>
        <v>6192480.000000001</v>
      </c>
      <c r="Z106" s="29"/>
      <c r="AA106" s="32">
        <v>2013</v>
      </c>
      <c r="AB106" s="27" t="s">
        <v>134</v>
      </c>
    </row>
    <row r="107" spans="1:28" ht="114.75">
      <c r="A107" s="60" t="s">
        <v>163</v>
      </c>
      <c r="B107" s="26" t="s">
        <v>167</v>
      </c>
      <c r="C107" s="28" t="s">
        <v>33</v>
      </c>
      <c r="D107" s="35" t="s">
        <v>135</v>
      </c>
      <c r="E107" s="36" t="s">
        <v>136</v>
      </c>
      <c r="F107" s="36" t="s">
        <v>137</v>
      </c>
      <c r="G107" s="36" t="s">
        <v>138</v>
      </c>
      <c r="H107" s="36" t="s">
        <v>139</v>
      </c>
      <c r="I107" s="36" t="s">
        <v>140</v>
      </c>
      <c r="J107" s="36" t="s">
        <v>141</v>
      </c>
      <c r="K107" s="36" t="s">
        <v>34</v>
      </c>
      <c r="L107" s="37">
        <v>70</v>
      </c>
      <c r="M107" s="38" t="s">
        <v>142</v>
      </c>
      <c r="N107" s="22" t="s">
        <v>629</v>
      </c>
      <c r="O107" s="18" t="s">
        <v>55</v>
      </c>
      <c r="P107" s="37" t="s">
        <v>36</v>
      </c>
      <c r="Q107" s="37"/>
      <c r="R107" s="37" t="s">
        <v>165</v>
      </c>
      <c r="S107" s="37" t="s">
        <v>143</v>
      </c>
      <c r="T107" s="37"/>
      <c r="U107" s="37"/>
      <c r="V107" s="37"/>
      <c r="W107" s="37"/>
      <c r="X107" s="30">
        <v>52000000</v>
      </c>
      <c r="Y107" s="30">
        <f t="shared" si="4"/>
        <v>58240000.00000001</v>
      </c>
      <c r="Z107" s="37"/>
      <c r="AA107" s="37" t="s">
        <v>166</v>
      </c>
      <c r="AB107" s="27"/>
    </row>
    <row r="108" spans="1:28" ht="38.25">
      <c r="A108" s="60" t="s">
        <v>163</v>
      </c>
      <c r="B108" s="26" t="s">
        <v>168</v>
      </c>
      <c r="C108" s="28" t="s">
        <v>33</v>
      </c>
      <c r="D108" s="35" t="s">
        <v>144</v>
      </c>
      <c r="E108" s="36" t="s">
        <v>145</v>
      </c>
      <c r="F108" s="36" t="s">
        <v>146</v>
      </c>
      <c r="G108" s="36" t="s">
        <v>147</v>
      </c>
      <c r="H108" s="36" t="s">
        <v>148</v>
      </c>
      <c r="I108" s="36" t="s">
        <v>149</v>
      </c>
      <c r="J108" s="36" t="s">
        <v>150</v>
      </c>
      <c r="K108" s="36" t="s">
        <v>34</v>
      </c>
      <c r="L108" s="37">
        <v>70</v>
      </c>
      <c r="M108" s="38" t="s">
        <v>142</v>
      </c>
      <c r="N108" s="22" t="s">
        <v>629</v>
      </c>
      <c r="O108" s="18" t="s">
        <v>55</v>
      </c>
      <c r="P108" s="37" t="s">
        <v>36</v>
      </c>
      <c r="Q108" s="37"/>
      <c r="R108" s="37" t="s">
        <v>37</v>
      </c>
      <c r="S108" s="37" t="s">
        <v>151</v>
      </c>
      <c r="T108" s="37"/>
      <c r="U108" s="37"/>
      <c r="V108" s="37"/>
      <c r="W108" s="37"/>
      <c r="X108" s="30">
        <v>23121000</v>
      </c>
      <c r="Y108" s="30">
        <f t="shared" si="4"/>
        <v>25895520.000000004</v>
      </c>
      <c r="Z108" s="37"/>
      <c r="AA108" s="37">
        <v>2013</v>
      </c>
      <c r="AB108" s="27"/>
    </row>
    <row r="109" spans="1:28" ht="76.5">
      <c r="A109" s="60" t="s">
        <v>163</v>
      </c>
      <c r="B109" s="26" t="s">
        <v>169</v>
      </c>
      <c r="C109" s="28" t="s">
        <v>33</v>
      </c>
      <c r="D109" s="35" t="s">
        <v>144</v>
      </c>
      <c r="E109" s="36" t="s">
        <v>145</v>
      </c>
      <c r="F109" s="36" t="s">
        <v>146</v>
      </c>
      <c r="G109" s="36" t="s">
        <v>147</v>
      </c>
      <c r="H109" s="36" t="s">
        <v>152</v>
      </c>
      <c r="I109" s="1" t="s">
        <v>153</v>
      </c>
      <c r="J109" s="1" t="s">
        <v>154</v>
      </c>
      <c r="K109" s="36" t="s">
        <v>34</v>
      </c>
      <c r="L109" s="37">
        <v>70</v>
      </c>
      <c r="M109" s="38" t="s">
        <v>142</v>
      </c>
      <c r="N109" s="22" t="s">
        <v>629</v>
      </c>
      <c r="O109" s="18" t="s">
        <v>55</v>
      </c>
      <c r="P109" s="37" t="s">
        <v>36</v>
      </c>
      <c r="Q109" s="37"/>
      <c r="R109" s="37" t="s">
        <v>164</v>
      </c>
      <c r="S109" s="37" t="s">
        <v>151</v>
      </c>
      <c r="T109" s="37"/>
      <c r="U109" s="37"/>
      <c r="V109" s="37"/>
      <c r="W109" s="37"/>
      <c r="X109" s="30">
        <v>22500000</v>
      </c>
      <c r="Y109" s="30">
        <f t="shared" si="4"/>
        <v>25200000.000000004</v>
      </c>
      <c r="Z109" s="37"/>
      <c r="AA109" s="37" t="s">
        <v>166</v>
      </c>
      <c r="AB109" s="27"/>
    </row>
    <row r="110" spans="1:28" ht="89.25">
      <c r="A110" s="60" t="s">
        <v>163</v>
      </c>
      <c r="B110" s="26" t="s">
        <v>170</v>
      </c>
      <c r="C110" s="28" t="s">
        <v>33</v>
      </c>
      <c r="D110" s="35" t="s">
        <v>144</v>
      </c>
      <c r="E110" s="36" t="s">
        <v>145</v>
      </c>
      <c r="F110" s="36" t="s">
        <v>146</v>
      </c>
      <c r="G110" s="36" t="s">
        <v>147</v>
      </c>
      <c r="H110" s="36" t="s">
        <v>152</v>
      </c>
      <c r="I110" s="36" t="s">
        <v>155</v>
      </c>
      <c r="J110" s="36" t="s">
        <v>156</v>
      </c>
      <c r="K110" s="36" t="s">
        <v>34</v>
      </c>
      <c r="L110" s="37">
        <v>70</v>
      </c>
      <c r="M110" s="38" t="s">
        <v>142</v>
      </c>
      <c r="N110" s="22" t="s">
        <v>629</v>
      </c>
      <c r="O110" s="18" t="s">
        <v>55</v>
      </c>
      <c r="P110" s="37" t="s">
        <v>36</v>
      </c>
      <c r="Q110" s="37"/>
      <c r="R110" s="37" t="s">
        <v>37</v>
      </c>
      <c r="S110" s="37" t="s">
        <v>151</v>
      </c>
      <c r="T110" s="37"/>
      <c r="U110" s="37"/>
      <c r="V110" s="37"/>
      <c r="W110" s="37"/>
      <c r="X110" s="30">
        <v>16050000</v>
      </c>
      <c r="Y110" s="30">
        <f t="shared" si="4"/>
        <v>17976000</v>
      </c>
      <c r="Z110" s="37"/>
      <c r="AA110" s="37">
        <v>2013</v>
      </c>
      <c r="AB110" s="27"/>
    </row>
    <row r="111" spans="1:28" ht="38.25">
      <c r="A111" s="60" t="s">
        <v>163</v>
      </c>
      <c r="B111" s="26" t="s">
        <v>171</v>
      </c>
      <c r="C111" s="28" t="s">
        <v>33</v>
      </c>
      <c r="D111" s="35" t="s">
        <v>144</v>
      </c>
      <c r="E111" s="36" t="s">
        <v>145</v>
      </c>
      <c r="F111" s="36" t="s">
        <v>146</v>
      </c>
      <c r="G111" s="36" t="s">
        <v>147</v>
      </c>
      <c r="H111" s="36" t="s">
        <v>152</v>
      </c>
      <c r="I111" s="36" t="s">
        <v>157</v>
      </c>
      <c r="J111" s="36" t="s">
        <v>158</v>
      </c>
      <c r="K111" s="36" t="s">
        <v>53</v>
      </c>
      <c r="L111" s="37">
        <v>70</v>
      </c>
      <c r="M111" s="38" t="s">
        <v>142</v>
      </c>
      <c r="N111" s="22" t="s">
        <v>629</v>
      </c>
      <c r="O111" s="18" t="s">
        <v>55</v>
      </c>
      <c r="P111" s="37" t="s">
        <v>36</v>
      </c>
      <c r="Q111" s="37"/>
      <c r="R111" s="37" t="s">
        <v>37</v>
      </c>
      <c r="S111" s="37" t="s">
        <v>151</v>
      </c>
      <c r="T111" s="37"/>
      <c r="U111" s="37"/>
      <c r="V111" s="37"/>
      <c r="W111" s="37"/>
      <c r="X111" s="30">
        <v>5821000</v>
      </c>
      <c r="Y111" s="30">
        <f t="shared" si="4"/>
        <v>6519520.000000001</v>
      </c>
      <c r="Z111" s="37"/>
      <c r="AA111" s="37">
        <v>2013</v>
      </c>
      <c r="AB111" s="27"/>
    </row>
    <row r="112" spans="1:28" ht="38.25">
      <c r="A112" s="60" t="s">
        <v>163</v>
      </c>
      <c r="B112" s="26" t="s">
        <v>172</v>
      </c>
      <c r="C112" s="28" t="s">
        <v>33</v>
      </c>
      <c r="D112" s="35" t="s">
        <v>144</v>
      </c>
      <c r="E112" s="36" t="s">
        <v>145</v>
      </c>
      <c r="F112" s="36" t="s">
        <v>146</v>
      </c>
      <c r="G112" s="36" t="s">
        <v>147</v>
      </c>
      <c r="H112" s="36" t="s">
        <v>152</v>
      </c>
      <c r="I112" s="36" t="s">
        <v>159</v>
      </c>
      <c r="J112" s="36" t="s">
        <v>160</v>
      </c>
      <c r="K112" s="36" t="s">
        <v>53</v>
      </c>
      <c r="L112" s="37">
        <v>70</v>
      </c>
      <c r="M112" s="38" t="s">
        <v>142</v>
      </c>
      <c r="N112" s="22" t="s">
        <v>629</v>
      </c>
      <c r="O112" s="18" t="s">
        <v>55</v>
      </c>
      <c r="P112" s="37" t="s">
        <v>36</v>
      </c>
      <c r="Q112" s="37"/>
      <c r="R112" s="37" t="s">
        <v>37</v>
      </c>
      <c r="S112" s="37" t="s">
        <v>151</v>
      </c>
      <c r="T112" s="37"/>
      <c r="U112" s="37"/>
      <c r="V112" s="37"/>
      <c r="W112" s="37"/>
      <c r="X112" s="30">
        <v>5371000</v>
      </c>
      <c r="Y112" s="30">
        <f t="shared" si="4"/>
        <v>6015520.000000001</v>
      </c>
      <c r="Z112" s="37"/>
      <c r="AA112" s="37">
        <v>2013</v>
      </c>
      <c r="AB112" s="27"/>
    </row>
    <row r="113" spans="1:28" ht="38.25">
      <c r="A113" s="60" t="s">
        <v>163</v>
      </c>
      <c r="B113" s="26" t="s">
        <v>173</v>
      </c>
      <c r="C113" s="28" t="s">
        <v>33</v>
      </c>
      <c r="D113" s="35" t="s">
        <v>144</v>
      </c>
      <c r="E113" s="36" t="s">
        <v>145</v>
      </c>
      <c r="F113" s="36" t="s">
        <v>146</v>
      </c>
      <c r="G113" s="36" t="s">
        <v>147</v>
      </c>
      <c r="H113" s="36" t="s">
        <v>152</v>
      </c>
      <c r="I113" s="39" t="s">
        <v>161</v>
      </c>
      <c r="J113" s="56" t="s">
        <v>162</v>
      </c>
      <c r="K113" s="36" t="s">
        <v>53</v>
      </c>
      <c r="L113" s="37">
        <v>70</v>
      </c>
      <c r="M113" s="40">
        <v>710000000</v>
      </c>
      <c r="N113" s="22" t="s">
        <v>629</v>
      </c>
      <c r="O113" s="18" t="s">
        <v>55</v>
      </c>
      <c r="P113" s="37" t="s">
        <v>36</v>
      </c>
      <c r="Q113" s="41"/>
      <c r="R113" s="37" t="s">
        <v>37</v>
      </c>
      <c r="S113" s="42" t="s">
        <v>39</v>
      </c>
      <c r="T113" s="41"/>
      <c r="U113" s="41"/>
      <c r="V113" s="43"/>
      <c r="W113" s="44"/>
      <c r="X113" s="30">
        <v>2300000</v>
      </c>
      <c r="Y113" s="30">
        <f t="shared" si="4"/>
        <v>2576000.0000000005</v>
      </c>
      <c r="Z113" s="37"/>
      <c r="AA113" s="37">
        <v>2013</v>
      </c>
      <c r="AB113" s="27"/>
    </row>
    <row r="114" spans="1:28" ht="114.75">
      <c r="A114" s="60" t="s">
        <v>180</v>
      </c>
      <c r="B114" s="26" t="s">
        <v>210</v>
      </c>
      <c r="C114" s="28" t="s">
        <v>33</v>
      </c>
      <c r="D114" s="34" t="s">
        <v>175</v>
      </c>
      <c r="E114" s="18" t="s">
        <v>176</v>
      </c>
      <c r="F114" s="19" t="s">
        <v>177</v>
      </c>
      <c r="G114" s="18" t="s">
        <v>176</v>
      </c>
      <c r="H114" s="19" t="s">
        <v>177</v>
      </c>
      <c r="I114" s="19" t="s">
        <v>216</v>
      </c>
      <c r="J114" s="45" t="s">
        <v>178</v>
      </c>
      <c r="K114" s="19" t="s">
        <v>34</v>
      </c>
      <c r="L114" s="29">
        <v>80</v>
      </c>
      <c r="M114" s="1">
        <v>710000000</v>
      </c>
      <c r="N114" s="22" t="s">
        <v>35</v>
      </c>
      <c r="O114" s="18" t="s">
        <v>55</v>
      </c>
      <c r="P114" s="19" t="s">
        <v>179</v>
      </c>
      <c r="Q114" s="29"/>
      <c r="R114" s="23" t="s">
        <v>37</v>
      </c>
      <c r="S114" s="18" t="s">
        <v>39</v>
      </c>
      <c r="T114" s="29"/>
      <c r="U114" s="29"/>
      <c r="V114" s="30"/>
      <c r="W114" s="31"/>
      <c r="X114" s="30">
        <v>28587000</v>
      </c>
      <c r="Y114" s="30">
        <f t="shared" si="4"/>
        <v>32017440.000000004</v>
      </c>
      <c r="Z114" s="29"/>
      <c r="AA114" s="32">
        <v>2013</v>
      </c>
      <c r="AB114" s="27" t="s">
        <v>209</v>
      </c>
    </row>
    <row r="115" spans="1:28" ht="76.5">
      <c r="A115" s="60" t="s">
        <v>180</v>
      </c>
      <c r="B115" s="26" t="s">
        <v>211</v>
      </c>
      <c r="C115" s="28" t="s">
        <v>33</v>
      </c>
      <c r="D115" s="34" t="s">
        <v>182</v>
      </c>
      <c r="E115" s="18" t="s">
        <v>183</v>
      </c>
      <c r="F115" s="19" t="s">
        <v>184</v>
      </c>
      <c r="G115" s="18" t="s">
        <v>185</v>
      </c>
      <c r="H115" s="19" t="s">
        <v>184</v>
      </c>
      <c r="I115" s="19" t="s">
        <v>186</v>
      </c>
      <c r="J115" s="45" t="s">
        <v>187</v>
      </c>
      <c r="K115" s="19" t="s">
        <v>34</v>
      </c>
      <c r="L115" s="29">
        <v>80</v>
      </c>
      <c r="M115" s="1">
        <v>710000000</v>
      </c>
      <c r="N115" s="22" t="s">
        <v>35</v>
      </c>
      <c r="O115" s="18" t="s">
        <v>55</v>
      </c>
      <c r="P115" s="19" t="s">
        <v>179</v>
      </c>
      <c r="Q115" s="29"/>
      <c r="R115" s="23" t="s">
        <v>37</v>
      </c>
      <c r="S115" s="18" t="s">
        <v>39</v>
      </c>
      <c r="T115" s="29"/>
      <c r="U115" s="29"/>
      <c r="V115" s="30"/>
      <c r="W115" s="31"/>
      <c r="X115" s="30">
        <v>8059000</v>
      </c>
      <c r="Y115" s="30">
        <f t="shared" si="4"/>
        <v>9026080</v>
      </c>
      <c r="Z115" s="29"/>
      <c r="AA115" s="32">
        <v>2013</v>
      </c>
      <c r="AB115" s="27" t="s">
        <v>209</v>
      </c>
    </row>
    <row r="116" spans="1:28" ht="89.25">
      <c r="A116" s="60" t="s">
        <v>180</v>
      </c>
      <c r="B116" s="26" t="s">
        <v>212</v>
      </c>
      <c r="C116" s="28" t="s">
        <v>33</v>
      </c>
      <c r="D116" s="34" t="s">
        <v>189</v>
      </c>
      <c r="E116" s="18" t="s">
        <v>190</v>
      </c>
      <c r="F116" s="19" t="s">
        <v>191</v>
      </c>
      <c r="G116" s="18" t="s">
        <v>192</v>
      </c>
      <c r="H116" s="19" t="s">
        <v>193</v>
      </c>
      <c r="I116" s="19" t="s">
        <v>194</v>
      </c>
      <c r="J116" s="45" t="s">
        <v>195</v>
      </c>
      <c r="K116" s="19" t="s">
        <v>34</v>
      </c>
      <c r="L116" s="29">
        <v>80</v>
      </c>
      <c r="M116" s="1">
        <v>710000000</v>
      </c>
      <c r="N116" s="22" t="s">
        <v>35</v>
      </c>
      <c r="O116" s="18" t="s">
        <v>55</v>
      </c>
      <c r="P116" s="19" t="s">
        <v>179</v>
      </c>
      <c r="Q116" s="29"/>
      <c r="R116" s="23" t="s">
        <v>37</v>
      </c>
      <c r="S116" s="18" t="s">
        <v>39</v>
      </c>
      <c r="T116" s="29"/>
      <c r="U116" s="29"/>
      <c r="V116" s="30"/>
      <c r="W116" s="31"/>
      <c r="X116" s="30">
        <v>10000000</v>
      </c>
      <c r="Y116" s="30">
        <v>11200000</v>
      </c>
      <c r="Z116" s="29"/>
      <c r="AA116" s="32">
        <v>2013</v>
      </c>
      <c r="AB116" s="27" t="s">
        <v>209</v>
      </c>
    </row>
    <row r="117" spans="1:28" ht="102">
      <c r="A117" s="60" t="s">
        <v>180</v>
      </c>
      <c r="B117" s="26" t="s">
        <v>213</v>
      </c>
      <c r="C117" s="28" t="s">
        <v>33</v>
      </c>
      <c r="D117" s="34" t="s">
        <v>198</v>
      </c>
      <c r="E117" s="18" t="s">
        <v>199</v>
      </c>
      <c r="F117" s="19" t="s">
        <v>200</v>
      </c>
      <c r="G117" s="18" t="s">
        <v>199</v>
      </c>
      <c r="H117" s="19" t="s">
        <v>200</v>
      </c>
      <c r="I117" s="19" t="s">
        <v>217</v>
      </c>
      <c r="J117" s="45" t="s">
        <v>201</v>
      </c>
      <c r="K117" s="19" t="s">
        <v>34</v>
      </c>
      <c r="L117" s="29">
        <v>80</v>
      </c>
      <c r="M117" s="1">
        <v>710000000</v>
      </c>
      <c r="N117" s="22" t="s">
        <v>35</v>
      </c>
      <c r="O117" s="18" t="s">
        <v>55</v>
      </c>
      <c r="P117" s="19" t="s">
        <v>179</v>
      </c>
      <c r="Q117" s="29"/>
      <c r="R117" s="23" t="s">
        <v>37</v>
      </c>
      <c r="S117" s="18" t="s">
        <v>39</v>
      </c>
      <c r="T117" s="29"/>
      <c r="U117" s="29"/>
      <c r="V117" s="30"/>
      <c r="W117" s="31"/>
      <c r="X117" s="30">
        <v>26813000</v>
      </c>
      <c r="Y117" s="30">
        <v>30030560.000000004</v>
      </c>
      <c r="Z117" s="29"/>
      <c r="AA117" s="32">
        <v>2013</v>
      </c>
      <c r="AB117" s="27" t="s">
        <v>209</v>
      </c>
    </row>
    <row r="118" spans="1:28" ht="114.75">
      <c r="A118" s="60" t="s">
        <v>180</v>
      </c>
      <c r="B118" s="26" t="s">
        <v>214</v>
      </c>
      <c r="C118" s="8" t="s">
        <v>33</v>
      </c>
      <c r="D118" s="22" t="s">
        <v>203</v>
      </c>
      <c r="E118" s="27" t="s">
        <v>204</v>
      </c>
      <c r="F118" s="27" t="s">
        <v>205</v>
      </c>
      <c r="G118" s="46" t="s">
        <v>206</v>
      </c>
      <c r="H118" s="27" t="s">
        <v>207</v>
      </c>
      <c r="I118" s="27" t="s">
        <v>218</v>
      </c>
      <c r="J118" s="27" t="s">
        <v>208</v>
      </c>
      <c r="K118" s="27" t="s">
        <v>34</v>
      </c>
      <c r="L118" s="47">
        <v>80</v>
      </c>
      <c r="M118" s="1">
        <v>710000000</v>
      </c>
      <c r="N118" s="22" t="s">
        <v>35</v>
      </c>
      <c r="O118" s="18" t="s">
        <v>55</v>
      </c>
      <c r="P118" s="27" t="s">
        <v>179</v>
      </c>
      <c r="Q118" s="27"/>
      <c r="R118" s="23" t="s">
        <v>37</v>
      </c>
      <c r="S118" s="42" t="s">
        <v>39</v>
      </c>
      <c r="T118" s="27"/>
      <c r="U118" s="27"/>
      <c r="V118" s="27"/>
      <c r="W118" s="27"/>
      <c r="X118" s="48">
        <v>52012000</v>
      </c>
      <c r="Y118" s="49">
        <f>X118*1.12</f>
        <v>58253440.00000001</v>
      </c>
      <c r="Z118" s="50"/>
      <c r="AA118" s="51">
        <v>2013</v>
      </c>
      <c r="AB118" s="27" t="s">
        <v>209</v>
      </c>
    </row>
    <row r="119" spans="1:28" ht="12.75">
      <c r="A119" s="60"/>
      <c r="B119" s="6" t="s">
        <v>38</v>
      </c>
      <c r="C119" s="8"/>
      <c r="D119" s="9"/>
      <c r="E119" s="9"/>
      <c r="F119" s="9"/>
      <c r="G119" s="24"/>
      <c r="H119" s="24"/>
      <c r="I119" s="24"/>
      <c r="J119" s="24"/>
      <c r="K119" s="10"/>
      <c r="L119" s="11"/>
      <c r="M119" s="1"/>
      <c r="N119" s="22"/>
      <c r="O119" s="11"/>
      <c r="P119" s="8"/>
      <c r="Q119" s="8"/>
      <c r="R119" s="8"/>
      <c r="S119" s="12"/>
      <c r="T119" s="13"/>
      <c r="U119" s="11"/>
      <c r="V119" s="10"/>
      <c r="W119" s="13"/>
      <c r="X119" s="17">
        <f>SUM(X97:X118)</f>
        <v>429224000</v>
      </c>
      <c r="Y119" s="17">
        <f>SUM(Y97:Y118)</f>
        <v>480730880</v>
      </c>
      <c r="Z119" s="7"/>
      <c r="AA119" s="10"/>
      <c r="AB119" s="14"/>
    </row>
    <row r="120" spans="1:28" ht="12.75">
      <c r="A120" s="60"/>
      <c r="B120" s="6" t="s">
        <v>110</v>
      </c>
      <c r="C120" s="8"/>
      <c r="D120" s="9"/>
      <c r="E120" s="9"/>
      <c r="F120" s="9"/>
      <c r="G120" s="18"/>
      <c r="H120" s="18"/>
      <c r="I120" s="18"/>
      <c r="J120" s="18"/>
      <c r="K120" s="10"/>
      <c r="L120" s="11"/>
      <c r="M120" s="1"/>
      <c r="N120" s="22"/>
      <c r="O120" s="11"/>
      <c r="P120" s="8"/>
      <c r="Q120" s="8"/>
      <c r="R120" s="8"/>
      <c r="S120" s="12"/>
      <c r="T120" s="13"/>
      <c r="U120" s="11"/>
      <c r="V120" s="10"/>
      <c r="W120" s="13"/>
      <c r="X120" s="17">
        <f>X119+X95+X91</f>
        <v>1060577867.3</v>
      </c>
      <c r="Y120" s="17">
        <f>Y119+Y95+Y91</f>
        <v>1187847211.376</v>
      </c>
      <c r="Z120" s="13"/>
      <c r="AA120" s="10"/>
      <c r="AB120" s="14"/>
    </row>
    <row r="121" spans="2:28" ht="12.75">
      <c r="B121" s="15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16"/>
      <c r="Y121" s="16"/>
      <c r="Z121" s="61"/>
      <c r="AA121" s="61"/>
      <c r="AB121" s="61"/>
    </row>
  </sheetData>
  <sheetProtection/>
  <autoFilter ref="A7:AB120"/>
  <mergeCells count="1">
    <mergeCell ref="B4:A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2013-06-11T04:46:51Z</dcterms:modified>
  <cp:category/>
  <cp:version/>
  <cp:contentType/>
  <cp:contentStatus/>
</cp:coreProperties>
</file>