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/>
  </bookViews>
  <sheets>
    <sheet name="Приложение 7" sheetId="4" r:id="rId1"/>
  </sheets>
  <definedNames>
    <definedName name="_xlnm._FilterDatabase" localSheetId="0" hidden="1">'Приложение 7'!$A$28:$AP$43</definedName>
    <definedName name="_xlnm.Print_Area" localSheetId="0">'Приложение 7'!$A$1:$AE$91</definedName>
  </definedNames>
  <calcPr calcId="145621"/>
</workbook>
</file>

<file path=xl/calcChain.xml><?xml version="1.0" encoding="utf-8"?>
<calcChain xmlns="http://schemas.openxmlformats.org/spreadsheetml/2006/main">
  <c r="Z48" i="4" l="1"/>
  <c r="AA48" i="4" s="1"/>
  <c r="Z47" i="4"/>
  <c r="AA47" i="4" s="1"/>
  <c r="Z46" i="4"/>
  <c r="AA46" i="4" s="1"/>
  <c r="Z45" i="4"/>
  <c r="Z44" i="4"/>
  <c r="AA44" i="4" s="1"/>
  <c r="AA45" i="4" l="1"/>
  <c r="Z33" i="4"/>
  <c r="Z43" i="4" l="1"/>
  <c r="AA43" i="4" s="1"/>
  <c r="Z42" i="4"/>
  <c r="AA42" i="4" s="1"/>
  <c r="Z41" i="4"/>
  <c r="AA41" i="4" s="1"/>
  <c r="AA40" i="4" l="1"/>
  <c r="AA39" i="4" l="1"/>
  <c r="AA38" i="4" l="1"/>
  <c r="Z37" i="4" l="1"/>
  <c r="AA37" i="4" s="1"/>
  <c r="S36" i="4" l="1"/>
  <c r="Z36" i="4" s="1"/>
  <c r="Z49" i="4" s="1"/>
  <c r="AA35" i="4"/>
  <c r="AA32" i="4"/>
  <c r="AA31" i="4"/>
  <c r="AA30" i="4"/>
  <c r="AA29" i="4"/>
  <c r="AA49" i="4" l="1"/>
  <c r="AA33" i="4"/>
  <c r="AA36" i="4"/>
  <c r="Z51" i="4"/>
  <c r="AA51" i="4" l="1"/>
</calcChain>
</file>

<file path=xl/sharedStrings.xml><?xml version="1.0" encoding="utf-8"?>
<sst xmlns="http://schemas.openxmlformats.org/spreadsheetml/2006/main" count="315" uniqueCount="224">
  <si>
    <t xml:space="preserve">                                                                                                                                                                                  </t>
  </si>
  <si>
    <t xml:space="preserve">№ </t>
  </si>
  <si>
    <t>Способ закупок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</si>
  <si>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</si>
  <si>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</si>
  <si>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</si>
  <si>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</si>
  <si>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</si>
  <si>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закупки ТРУ с НДС,  тенге</t>
  </si>
  <si>
    <t>Примечание</t>
  </si>
  <si>
    <t xml:space="preserve">2. Работы </t>
  </si>
  <si>
    <t>итого по работам</t>
  </si>
  <si>
    <t>1 У</t>
  </si>
  <si>
    <t>итого по услугам</t>
  </si>
  <si>
    <t>Всего:</t>
  </si>
  <si>
    <t>Ф.И.О. и должность ответственного лица, заполнившего данную форму и контактный телефон. _________________</t>
  </si>
  <si>
    <t xml:space="preserve">Номер строки плана закупок. </t>
  </si>
  <si>
    <t>Порядок нумерации строк плана закупок.</t>
  </si>
  <si>
    <t>При формировании плана закупок:</t>
  </si>
  <si>
    <t xml:space="preserve"> - каждой строке плана закупок присваивается цифро-буквенное обозначение  соответствующего раздела. Цифра от буквы должна быть разделена пробелом.</t>
  </si>
  <si>
    <t xml:space="preserve">Пример: 15 Т - порядковый номер пятнадцатой строки раздела "Товары", 2 Р - порядковый номер второй строки раздела "Работы"  </t>
  </si>
  <si>
    <t xml:space="preserve">2 У - порядковый номер второй строки раздела "Услуги"  </t>
  </si>
  <si>
    <t xml:space="preserve"> - нумерация строки каждого раздела начинается с "1". </t>
  </si>
  <si>
    <t>При внесении изменений и/или дополнений в план закупок:</t>
  </si>
  <si>
    <t xml:space="preserve"> - при внесении изменений в план закупок (количества, суммы, места и условия поставки и т.д.) - соответствующее цифрово-буквенное обозначение строки остается,  </t>
  </si>
  <si>
    <t xml:space="preserve"> - в случае внесения дополнений в план закупок - соответствующая строка добавляется за последней порядковой строкой соответствующего раздела.</t>
  </si>
  <si>
    <t>Наименование организации</t>
  </si>
  <si>
    <t xml:space="preserve">Наименование закупаемых товаров, работ и услуг </t>
  </si>
  <si>
    <t>Срок осуществления закупок. Указывается число и месяц закупки (как минимум месяц); не допускается указание срока осуществления закупок в виде "январь - декабрь" или "в течение года", "1-4 кв". Допускается указание в виде - "1 декада января", "январь-февраль", "июнь-июль", "январь, март, июнь, сентябрь".</t>
  </si>
  <si>
    <t>Сумма, планируемая для закупок ТРУ без НДС,  тенге</t>
  </si>
  <si>
    <t>Условия оплаты (размер авансового платежа), %</t>
  </si>
  <si>
    <t>План закупок составляется и утверждается идентичным на государственном и русском языках.</t>
  </si>
  <si>
    <t>- в случае внесения изменений или дополнений в план закупок, в верхнем правом углу помимо даты первичного утверждения указывается дата и номер внесения изменений или дополнений.</t>
  </si>
  <si>
    <t xml:space="preserve">Способ закупок. Указывается сокращенная буквенная аббревиатура способа закупок согласно кодировки, указанной в разделе 5 Инструкции. </t>
  </si>
  <si>
    <r>
      <t xml:space="preserve">и буквенным обозначением и добавлением дополнительной нумерации. </t>
    </r>
    <r>
      <rPr>
        <b/>
        <sz val="12"/>
        <rFont val="Times New Roman"/>
        <family val="1"/>
        <charset val="204"/>
      </rPr>
      <t>Пример: для изменения строки 2 Т, измененная строка нумеруется как 2-1 Т, при последующем изменении нумерация будет 2-2 Т и т.д.</t>
    </r>
  </si>
  <si>
    <r>
      <t xml:space="preserve">Регион, место поставки товара, выполнения работ, оказания услуг. Указывается  как регион, так и место поставки ТРУ. </t>
    </r>
    <r>
      <rPr>
        <b/>
        <sz val="12"/>
        <rFont val="Times New Roman"/>
        <family val="1"/>
        <charset val="204"/>
      </rPr>
      <t>Пример: для товаров - Акмолинская область, г. Степногорск,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склад ГМЗ или Акмолинская область,  ст. К-Боровое, для работ или услуг - г. Астана </t>
    </r>
  </si>
  <si>
    <r>
      <t xml:space="preserve">Условия оплаты. </t>
    </r>
    <r>
      <rPr>
        <b/>
        <sz val="12"/>
        <rFont val="Times New Roman"/>
        <family val="1"/>
        <charset val="204"/>
      </rPr>
      <t xml:space="preserve">Пример: авансовый платеж - 0%, оставшаяся часть в течении 30 рабочих дней с момента подписания акта приема - передачи поставленных товаров/ выполненных работ/ оказанных услуг. </t>
    </r>
  </si>
  <si>
    <t>План закупок формируется с учетом фактических и нормативных остатков товарно-материальных ценностей на складах на начало и конец планируемого периода в разрезе товарной номенклатуры по каждому наименованию товара.</t>
  </si>
  <si>
    <t>Форма отчетности должна представляться в электронном виде, шрифт - Times New Roman, кегль - 10. Изменение формы отчетности не допускается.</t>
  </si>
  <si>
    <t>Код  ТРУ</t>
  </si>
  <si>
    <t>Дополнительная характеристика</t>
  </si>
  <si>
    <r>
      <t xml:space="preserve">Условия поставки по ИНКОТЕРМС 2010. </t>
    </r>
    <r>
      <rPr>
        <b/>
        <sz val="12"/>
        <rFont val="Times New Roman"/>
        <family val="1"/>
        <charset val="204"/>
      </rPr>
      <t>Пример: DDP</t>
    </r>
    <r>
      <rPr>
        <sz val="12"/>
        <rFont val="Times New Roman"/>
        <family val="1"/>
        <charset val="204"/>
      </rPr>
      <t xml:space="preserve">    </t>
    </r>
    <r>
      <rPr>
        <b/>
        <sz val="11"/>
        <rFont val="Times New Roman"/>
        <family val="1"/>
        <charset val="204"/>
      </rPr>
      <t/>
    </r>
  </si>
  <si>
    <t>Приоритет закупки</t>
  </si>
  <si>
    <t>Условия поставки по ИНКОТЕРМС 2010</t>
  </si>
  <si>
    <t>Маркетинговая цена за единицу, тенге без НДС. Цена определяемая согласно Правил определения маркетинговых цен на товары. Возможно заполнение по разделам - "Работы", "Услуги".</t>
  </si>
  <si>
    <t xml:space="preserve">при этом в графе "Примечание" по данной строке  указывается графа, в которой произошли изменения, суммы в графах 20, 21 изменяемых строк отражаются как "0". Под соответствующей строкой добавляется строка с тем же порядковым номером. </t>
  </si>
  <si>
    <t>Наименование организации.</t>
  </si>
  <si>
    <t>Дополнительная характеристика. В данной графе указывается дополнительная (уточняющая) характеристика закупаемых товаров, работ или услуг; заполняется в случае необходимости.</t>
  </si>
  <si>
    <t>Приложение №7 к Инструкции о порядке составления и представления отчетности по вопросам закупок, утвержденной решением Правлением АО "Самрук-Казына (протокол № ____ от ______)</t>
  </si>
  <si>
    <t>Руководство по заполнению Формы плана долгосрочных закупок товаров, работ и услуг:</t>
  </si>
  <si>
    <t xml:space="preserve"> - при исключении строки (исключения позиции из плана закупок) - соответствующее цифро-буквенное обозначение строки остается, при этом в соответствующих строках граф  16,17 указывается "0", а в столбце Примечание указывается - "исключена".</t>
  </si>
  <si>
    <t xml:space="preserve">Код ТРУ . Указывается код товара, работы или услуги  на уровне 14 символов из кодов ЕНС ТРУ для работ и услуг, на уровне 17- для товаров. </t>
  </si>
  <si>
    <t>Прогноз местного содержания. Указывается прогноз местного содержания в закупках товаров, работ или услуг. Не допускается указание прогноза в виде 0-100%.</t>
  </si>
  <si>
    <t>Прогноз местного содержания, %</t>
  </si>
  <si>
    <r>
      <t xml:space="preserve">Приоритет закупки. Указывается один из приоритетов, отдаваемый при проведении закупки категориям поставщиков, указанных в Правилах закупок. Для закупок среди отечественных товаропроизводителей указывается аббревиатура </t>
    </r>
    <r>
      <rPr>
        <b/>
        <sz val="12"/>
        <rFont val="Times New Roman"/>
        <family val="1"/>
        <charset val="204"/>
      </rPr>
      <t>ОТП</t>
    </r>
    <r>
      <rPr>
        <sz val="12"/>
        <rFont val="Times New Roman"/>
        <family val="1"/>
        <charset val="204"/>
      </rPr>
      <t xml:space="preserve">, для организаций инвалидов - </t>
    </r>
    <r>
      <rPr>
        <b/>
        <sz val="12"/>
        <rFont val="Times New Roman"/>
        <family val="1"/>
        <charset val="204"/>
      </rPr>
      <t>ОИН</t>
    </r>
    <r>
      <rPr>
        <sz val="12"/>
        <rFont val="Times New Roman"/>
        <family val="1"/>
        <charset val="204"/>
      </rPr>
      <t xml:space="preserve">, для отечественных предпринимателей - </t>
    </r>
    <r>
      <rPr>
        <b/>
        <sz val="12"/>
        <rFont val="Times New Roman"/>
        <family val="1"/>
        <charset val="204"/>
      </rPr>
      <t>ОП, д</t>
    </r>
    <r>
      <rPr>
        <sz val="12"/>
        <rFont val="Times New Roman"/>
        <family val="1"/>
        <charset val="204"/>
      </rPr>
      <t>ля предприятий региона</t>
    </r>
    <r>
      <rPr>
        <b/>
        <sz val="12"/>
        <rFont val="Times New Roman"/>
        <family val="1"/>
        <charset val="204"/>
      </rPr>
      <t xml:space="preserve"> - ПР, д</t>
    </r>
    <r>
      <rPr>
        <sz val="12"/>
        <rFont val="Times New Roman"/>
        <family val="1"/>
        <charset val="204"/>
      </rPr>
      <t>ля отечественных товаропроизводителей Холдинга</t>
    </r>
    <r>
      <rPr>
        <b/>
        <sz val="12"/>
        <rFont val="Times New Roman"/>
        <family val="1"/>
        <charset val="204"/>
      </rPr>
      <t xml:space="preserve"> - ОТПХ, </t>
    </r>
    <r>
      <rPr>
        <sz val="12"/>
        <rFont val="Times New Roman"/>
        <family val="1"/>
        <charset val="204"/>
      </rPr>
      <t>для организаций, входящих в Холдинг</t>
    </r>
    <r>
      <rPr>
        <b/>
        <sz val="12"/>
        <rFont val="Times New Roman"/>
        <family val="1"/>
        <charset val="204"/>
      </rPr>
      <t xml:space="preserve"> - ОВХ, </t>
    </r>
    <r>
      <rPr>
        <sz val="12"/>
        <rFont val="Times New Roman"/>
        <family val="1"/>
        <charset val="204"/>
      </rPr>
      <t>для отечественных поставщиков работ, услуг</t>
    </r>
    <r>
      <rPr>
        <b/>
        <sz val="12"/>
        <rFont val="Times New Roman"/>
        <family val="1"/>
        <charset val="204"/>
      </rPr>
      <t xml:space="preserve"> - ОПРУ</t>
    </r>
  </si>
  <si>
    <t>Сумма, планируемая для закупок ТРУ без НДС,  тенге. Сумма, планируемая для закупок ТРУ с НДС,  тенге. В данных графах отражается вся сумма на весь объем долгосрочных закупок, без НДС и с НДС, соответственно.</t>
  </si>
  <si>
    <t>Год закупки/год корректировки</t>
  </si>
  <si>
    <t>Наименование ТРУ. Заполняется согласно соответствующего кода ЕНС ТРУ .</t>
  </si>
  <si>
    <t>Краткая характеристика ТРУ. Заполняется согласно соответствующего кода ЕНС ТРУ. Номенклатура работ должна содержать сведения об объемах товаров, приобретаемых в рамках выполнения данных работ. При этом указание сведений об объемах товаров оформляется в виде отдельного приложения (неотъемлемая часть) Плана закупок.</t>
  </si>
  <si>
    <r>
      <t xml:space="preserve">Единица измерения. Наименование единиц измерения товаров указывается согласно коду ЕНС ТРУ. </t>
    </r>
    <r>
      <rPr>
        <u/>
        <sz val="12"/>
        <rFont val="Times New Roman"/>
        <family val="1"/>
        <charset val="204"/>
      </rPr>
      <t>По работам и услугам не заполняется</t>
    </r>
  </si>
  <si>
    <t xml:space="preserve">Краткая характеристика (описание) товаров, работ и услуг  </t>
  </si>
  <si>
    <r>
      <t xml:space="preserve">Количество, объем. Указывается количество, объем закупаемых товаров, по годам поставки, в соответствии с единицей измерения, указанной в графе 13. </t>
    </r>
    <r>
      <rPr>
        <sz val="12"/>
        <color indexed="10"/>
        <rFont val="Times New Roman"/>
        <family val="1"/>
        <charset val="204"/>
      </rPr>
      <t xml:space="preserve">По работам и услугам заполняется по суммам, выделенным для каждого года </t>
    </r>
  </si>
  <si>
    <r>
      <t xml:space="preserve">Год закупки/год корректировки. Указывается фактический год проведения закупки. </t>
    </r>
    <r>
      <rPr>
        <b/>
        <sz val="12"/>
        <rFont val="Times New Roman"/>
        <family val="1"/>
        <charset val="204"/>
      </rPr>
      <t>Пример - 2012.</t>
    </r>
    <r>
      <rPr>
        <sz val="12"/>
        <rFont val="Times New Roman"/>
        <family val="1"/>
        <charset val="204"/>
      </rPr>
      <t xml:space="preserve"> После проведения соответствующих корректировок  дополнительно указывается год проведения корректировки. </t>
    </r>
    <r>
      <rPr>
        <b/>
        <sz val="12"/>
        <rFont val="Times New Roman"/>
        <family val="1"/>
        <charset val="204"/>
      </rPr>
      <t>Пример 2012/2013, 2012/2015</t>
    </r>
  </si>
  <si>
    <r>
      <t xml:space="preserve">Примечание. Указывается графа, в которой произошли изменения по соответствующей строке плана закупок. </t>
    </r>
    <r>
      <rPr>
        <b/>
        <sz val="12"/>
        <rFont val="Times New Roman"/>
        <family val="1"/>
        <charset val="204"/>
      </rPr>
      <t>Пример - 18.</t>
    </r>
  </si>
  <si>
    <t>183-4 Р</t>
  </si>
  <si>
    <t>АО "РД "КазМунайГаз"</t>
  </si>
  <si>
    <t>41.00.20</t>
  </si>
  <si>
    <t>Работы по строительству административно-бытового корпуса ПФ "Эмбамунайгаз"</t>
  </si>
  <si>
    <t>"Ембімұнайгаз" ӨФ-ның әкімшілік-тұрмыстық корпусы құрылысының құмыстары</t>
  </si>
  <si>
    <t>"Ембімұнайгаз" ӨФ-ның әкімшілік-тұрмыстық корпусы құрылысын салу жұмыстары</t>
  </si>
  <si>
    <t>ДТ</t>
  </si>
  <si>
    <t>287 Р</t>
  </si>
  <si>
    <t>43.99.70</t>
  </si>
  <si>
    <t xml:space="preserve">Комплексные работы по проектированию и строительству производственной базы на 250 автотранспортных средств и спецтехники на месторождении Каражанбас </t>
  </si>
  <si>
    <t>Қаражанбас кен орнынағы 250 дана автокөлікке және арнаулы техникаға арналған өндірістік база нысанының жобалау және құрылысын салу жұмыстары</t>
  </si>
  <si>
    <t>В реализацию инвестиционного стратегического проекта "Создание новых сервисных производств нефтегазовой индустрии Мангистауского региона"</t>
  </si>
  <si>
    <t>ОИ</t>
  </si>
  <si>
    <t>288 Р</t>
  </si>
  <si>
    <t xml:space="preserve">Комплексные работы по проектированию и строительству производственной базы на 250 автотранспортных средств и спецтехники на месторождении Каламкас </t>
  </si>
  <si>
    <t>Қаламқас кен орнынағы 100 дана автокөлікке және арнаулы техникаға арналған өндірістік база нысанының жобалау және құрылысын салу жұмыстары</t>
  </si>
  <si>
    <t xml:space="preserve">Комплексные работы по проектированию и строительству производственной базы на 250 автотранспортных средств и спецтехники на месторождении Кааламас </t>
  </si>
  <si>
    <t>Қаламқас кен орнынағы 250 дана автокөлікке және арнаулы техникаға арналған өндірістік база нысанының жобалау және құрылысын салу жұмыстары</t>
  </si>
  <si>
    <t>326 Р</t>
  </si>
  <si>
    <t>42.21.12</t>
  </si>
  <si>
    <t>Комплексные работы по проектирование и строительству "под ключ" объекта "Строительство установки по сероочистке попутного нефтяного газа Прорвинской группы месторождений"</t>
  </si>
  <si>
    <t>"Прорва тобының мұнай кеніштерінің мұнайға ілеспе газын күкірттен тазарту қондырғысының жобалау және құрылысын салу комплексті жұмыстарын жасау</t>
  </si>
  <si>
    <t>Комплексные работы по проектирование и строительству "под ключ" объекта "Строительство установки по сероочистке попутного нефтяного газа Прорвинской группы месторождений", в том числе: УСО, УКПГ, газопровод Прорва - САЦ ИАЦ</t>
  </si>
  <si>
    <t>"Прорва тобының мұнай кеніштерінің мұнайға ілеспе газын күкірттен тазарту қондырғысының, соның ішінде КТҚ, КГДҚ және газ құбыры жобалау және құрылысын салу комплексті жұмыстарын жасау</t>
  </si>
  <si>
    <t>Наименование закупаемых товаров, работ и услуг (на казахском языке)</t>
  </si>
  <si>
    <t xml:space="preserve">Краткая характеристика (описание) товаров, работ и услуг (на казахском языке) </t>
  </si>
  <si>
    <t>Дополнительная характеристика (на казахском языке)</t>
  </si>
  <si>
    <t>Мангистауская область</t>
  </si>
  <si>
    <t xml:space="preserve">Атырауская область, Жылыойский район </t>
  </si>
  <si>
    <r>
      <t>авансовый</t>
    </r>
    <r>
      <rPr>
        <sz val="10"/>
        <rFont val="Times New Roman"/>
        <family val="1"/>
        <charset val="204"/>
      </rPr>
      <t xml:space="preserve"> платеж - 30% с предоставлением банк. гарантий, </t>
    </r>
    <r>
      <rPr>
        <b/>
        <sz val="10"/>
        <rFont val="Times New Roman"/>
        <family val="1"/>
        <charset val="204"/>
      </rPr>
      <t xml:space="preserve">промежуточные </t>
    </r>
    <r>
      <rPr>
        <sz val="10"/>
        <rFont val="Times New Roman"/>
        <family val="1"/>
        <charset val="204"/>
      </rPr>
      <t xml:space="preserve">90% - в течение 30 рабочих дней с момента предоставления оригинала счет-фактуры с учетом НДС и оригинала акта выполненных работ, </t>
    </r>
    <r>
      <rPr>
        <b/>
        <sz val="10"/>
        <rFont val="Times New Roman"/>
        <family val="1"/>
        <charset val="204"/>
      </rPr>
      <t>остаток</t>
    </r>
    <r>
      <rPr>
        <sz val="10"/>
        <rFont val="Times New Roman"/>
        <family val="1"/>
        <charset val="204"/>
      </rPr>
      <t xml:space="preserve"> 10% - в течение 30 рабочих дней с момента предоставления акта сдачи-приемки Заказчику в полном объеме.</t>
    </r>
  </si>
  <si>
    <r>
      <t>авансовый</t>
    </r>
    <r>
      <rPr>
        <sz val="10"/>
        <rFont val="Times New Roman"/>
        <family val="1"/>
        <charset val="204"/>
      </rPr>
      <t xml:space="preserve"> платеж - 30% с предоставлением банк. гарантий, </t>
    </r>
    <r>
      <rPr>
        <b/>
        <sz val="10"/>
        <rFont val="Times New Roman"/>
        <family val="1"/>
        <charset val="204"/>
      </rPr>
      <t xml:space="preserve">промежуточные </t>
    </r>
    <r>
      <rPr>
        <sz val="10"/>
        <rFont val="Times New Roman"/>
        <family val="1"/>
        <charset val="204"/>
      </rPr>
      <t xml:space="preserve">90% - в течение 30 рабочих дней с момента предоставления оригинала счет-фактуры с учетом НДС и оригинала акта выполненных работ, </t>
    </r>
    <r>
      <rPr>
        <b/>
        <sz val="10"/>
        <rFont val="Times New Roman"/>
        <family val="1"/>
        <charset val="204"/>
      </rPr>
      <t>остаток</t>
    </r>
    <r>
      <rPr>
        <sz val="10"/>
        <rFont val="Times New Roman"/>
        <family val="1"/>
        <charset val="204"/>
      </rPr>
      <t xml:space="preserve"> 10% - в течение 30 рабочих дней с момента предоставления акта сдачи-приемки Заказчику</t>
    </r>
  </si>
  <si>
    <t xml:space="preserve">г.Атырау  </t>
  </si>
  <si>
    <t>2012 год</t>
  </si>
  <si>
    <t>2013 год</t>
  </si>
  <si>
    <t>2014 год</t>
  </si>
  <si>
    <t>2015 год</t>
  </si>
  <si>
    <t>2016 год</t>
  </si>
  <si>
    <t>74.12.30</t>
  </si>
  <si>
    <t xml:space="preserve"> Консультационные услуги по обжалованию судебных решений (налоговые споры) </t>
  </si>
  <si>
    <t>(салық даулары) соттық шешiмдердiң қуынуы бойынша консультация қызметi</t>
  </si>
  <si>
    <t xml:space="preserve">Услуги по обжалованию судебных решений (налоговые споры) </t>
  </si>
  <si>
    <t xml:space="preserve">(салық даулары) соттық шешiмдердiң қуынуы бойынша қызмет
</t>
  </si>
  <si>
    <t>ОТ</t>
  </si>
  <si>
    <t>г.Астана</t>
  </si>
  <si>
    <t>авансовый платеж - 0%, оставшаяся часть в течение 30 дней с  факта оказания услуг</t>
  </si>
  <si>
    <t>Утверждено решением правления АО "РД "КазМунайГаз" от 21.09.2012 года, протокол № 29</t>
  </si>
  <si>
    <t>3. Услуги</t>
  </si>
  <si>
    <t>исключена</t>
  </si>
  <si>
    <t xml:space="preserve">С изменениями и дополнениями от 27.11.2012, № 35 </t>
  </si>
  <si>
    <t>2 У</t>
  </si>
  <si>
    <t>69.20.10.15.10.00.00</t>
  </si>
  <si>
    <t>Услуги по проведению аудита финансовой отчетности</t>
  </si>
  <si>
    <t>Қаржылық есептіліктің аудитін жүргізу жөніндегі қызмет көрсетулер</t>
  </si>
  <si>
    <t>Услуги аудиторской организации в том числе по обзору промежуточной финансовой отчетности Общества за 6 месяцев по состоянию на 30 июня 2014, 2015 и 2016 годов, аудиту годовой финансовой отчетности Общества и пакета финансовой отчетности для целей консолидации АО «НК «КазМунайГаз» за годы по состоянию на 31 декабря 2014, 2015 и 2016 годов, соответственно</t>
  </si>
  <si>
    <t>Аудиторлық ұйымның қызметі, оның ішінде Қоғамның 2014,2015 және 2016 жылдардың 30 маусымына жағдай бойынша 6 айдағы аралық қаржылық есептілігіне шолу жүргізу,  Қоғамның жылдық қаржылық есебі мен тиісінше 2014, 2015 және 2016 жылдардың 31 желтоқсанындағы жағдай бойынша "ҚазМұнайГаз" ҰК" АҚ-ға  шоғырландыру мақсаттарына арналған қаржылық есептіліктер пакетінің аудиті  жөніндегі қызметі</t>
  </si>
  <si>
    <t>Первый авансовый платеж в размере 30%  от стоимости услуг по аудиту в течение 30 рабочих дней после выставления счета на оплату. Счет на оплату должен быть выставлен не ранее чем за 10 календарных дней до отчетной даты;
Второй авансовый платеж в размере 40% от стоимости услуг по аудиту после начала аудиторских процедур по аудиту финансовой отчетности и в течение 30 рабочих дней после выставления счета на оплату;
Третий платеж в размере 30% от стоимости услуг в течение 30 рабочих дней с даты подписания акта выполненных работ.</t>
  </si>
  <si>
    <t>2017 год</t>
  </si>
  <si>
    <t>План долгосрочных закупок товаров, работ и услуг АО "РД "КазМунайГаз"</t>
  </si>
  <si>
    <t xml:space="preserve">С изменениями и дополнениями от 14.04.2014, № 12 </t>
  </si>
  <si>
    <t>август, сентябрь</t>
  </si>
  <si>
    <t>март, апрель</t>
  </si>
  <si>
    <t>сентябрь, октябрь</t>
  </si>
  <si>
    <t>май, июнь</t>
  </si>
  <si>
    <t xml:space="preserve">С изменениями и дополнениями от 26.02.2015, № 8 </t>
  </si>
  <si>
    <t>3 У</t>
  </si>
  <si>
    <t>69.20.31.10.00.00.00</t>
  </si>
  <si>
    <t>Услуги консультационные в области налогообложения</t>
  </si>
  <si>
    <t>Салық салу саласындағы консультациялық қызметтер</t>
  </si>
  <si>
    <t>Консультационные услуги связанные с обжалованием результатов комплексной налоговой проверки</t>
  </si>
  <si>
    <t>Кешенді салықтық тексерудің нәтижелері бойынша шағым беруге байланысты қызмет көрсетулер</t>
  </si>
  <si>
    <t>март, апрель 2015 года</t>
  </si>
  <si>
    <t>ЭОТ</t>
  </si>
  <si>
    <t xml:space="preserve">Утверждено приказом управляющего директора по коммерческим вопросам АО "РД "КазМунайГаз" Дуйсембекова Б.Ж. № 164 от 01 июля 2015 года </t>
  </si>
  <si>
    <t>74.90.12.20.12.00.00</t>
  </si>
  <si>
    <t>Услуги по проведению технического аудита</t>
  </si>
  <si>
    <t>Техникалық аудит жүргізу бойынша қызметтер</t>
  </si>
  <si>
    <t>оценка организационного, технического или экономического состояния</t>
  </si>
  <si>
    <r>
      <t xml:space="preserve">ұйымдық, техникалық немесе экономикалық жай-күйін бағалау </t>
    </r>
    <r>
      <rPr>
        <sz val="10"/>
        <color indexed="8"/>
        <rFont val="Times New Roman"/>
        <family val="1"/>
        <charset val="204"/>
      </rPr>
      <t xml:space="preserve">                     </t>
    </r>
  </si>
  <si>
    <t>Технический аудит активов
 АО "РД "КМГ"</t>
  </si>
  <si>
    <t xml:space="preserve">ҚазМұнайГаз» БӨ» АҚ активтерінің техникалық аудиті </t>
  </si>
  <si>
    <t>июль, август
 2015 года</t>
  </si>
  <si>
    <t>авансовый платеж - 0%, 
оставшаяся часть в течение 30 рабочих дней с момента подписания акта приема-передачи</t>
  </si>
  <si>
    <t>4 У</t>
  </si>
  <si>
    <t>2018 год</t>
  </si>
  <si>
    <t>2019 год</t>
  </si>
  <si>
    <t xml:space="preserve">Утверждено приказом управляющего директора по коммерческим вопросам АО "РД "КазМунайГаз" Дуйсембекова Б.Ж. № 207 от 03 сентября 2015 года </t>
  </si>
  <si>
    <t>4-1 У</t>
  </si>
  <si>
    <t>столбец - 14, 16, 17</t>
  </si>
  <si>
    <t>4-2 У</t>
  </si>
  <si>
    <t>Оценка организационного, технического или экономического состояния</t>
  </si>
  <si>
    <r>
      <t xml:space="preserve">Ұйымдық, техникалық немесе экономикалық жай-күйін бағалау </t>
    </r>
    <r>
      <rPr>
        <sz val="10"/>
        <color indexed="8"/>
        <rFont val="Times New Roman"/>
        <family val="1"/>
        <charset val="204"/>
      </rPr>
      <t xml:space="preserve">                     </t>
    </r>
  </si>
  <si>
    <t>октябрь, ноябрь
 2015 года</t>
  </si>
  <si>
    <t xml:space="preserve">Утверждено приказом управляющего директора по коммерческим вопросам АО "РД "КазМунайГаз" Дуйсембекова Б.Ж. № 220 от 22 сентября 2015 года </t>
  </si>
  <si>
    <t>столбец - 9, 14, 16, 17/исключается полностью</t>
  </si>
  <si>
    <t>5 У</t>
  </si>
  <si>
    <t>АО "РД "КМГ"</t>
  </si>
  <si>
    <t>77.11.10.100.000.00.0777.000000000000</t>
  </si>
  <si>
    <t>Услуги по аренде легковых автомобилей без водителя</t>
  </si>
  <si>
    <t xml:space="preserve">Жеңіл автомобилдерді жүргізушісіз жалға алу  жөніндегі қызмет көрсетулер </t>
  </si>
  <si>
    <t>аренда легковых автомобилей для нужд ЦА в г.Астана</t>
  </si>
  <si>
    <t xml:space="preserve">Астана қаласында ОА мұқтажы үшін жеңіл автомобильдерді жалға алу </t>
  </si>
  <si>
    <t>май, июнь 2016 года</t>
  </si>
  <si>
    <t>авансовый платеж - 0%, 
оставшаяся часть в течение 30 рабочих дней с момента подписания акта оказанных услуг</t>
  </si>
  <si>
    <t>6 У</t>
  </si>
  <si>
    <t>77.12.19.100.000.00.0777.000000000000</t>
  </si>
  <si>
    <t>Услуги по аренде автобусов без водителя</t>
  </si>
  <si>
    <t>Автобустарды жүргізушісіз  жалға алу  жөніндегі қызмет көрсетулер </t>
  </si>
  <si>
    <t>Услуги по аренде автобусов без водителей</t>
  </si>
  <si>
    <t>аренда автобусов для нужд ЦА в г.Астана</t>
  </si>
  <si>
    <t xml:space="preserve">Астана қаласында ОА мұқтажы үшін автобустарды  
жалға алу </t>
  </si>
  <si>
    <t>7 У</t>
  </si>
  <si>
    <t>77.12.19.100.001.00.0777.000000000000</t>
  </si>
  <si>
    <t>Услуги по аренде микроавтобусов без водителя</t>
  </si>
  <si>
    <t>Шағын автобустарды
жүргізушісіз жалға алу  жөніндегі қызмет көрсетулер</t>
  </si>
  <si>
    <t>Услуги по аренде микроавтобусов без водителей</t>
  </si>
  <si>
    <t>аренда микроавтобусов для нужд ЦА в г.Астана</t>
  </si>
  <si>
    <t xml:space="preserve">Астана қаласында ОА мұқтажы үшін шағын автобустарды  
жалға алу </t>
  </si>
  <si>
    <t xml:space="preserve">Утверждено приказом управляющего директора по маркетингу, закупкам и реализации нефти АО "РД "КазМунайГаз" Найзабекова Б.Т. № 137 от 30 мая 2016 года </t>
  </si>
  <si>
    <t>8 У</t>
  </si>
  <si>
    <t>49.50.11.200.001.00.0777.000000000001</t>
  </si>
  <si>
    <t xml:space="preserve">Услуги по применению депрессорных присадок </t>
  </si>
  <si>
    <t xml:space="preserve">Депрессорлық қосымдарды қолдану жөніндегі қызметтер </t>
  </si>
  <si>
    <t>Применение (закачивание) депрессорных присадок для обеспечения качества нефти при транспортировке</t>
  </si>
  <si>
    <t xml:space="preserve"> Мұнайды тасымалдау кезінде сапасын қамтамасыз ету үшін депрессорлық қосымдарды қолдану</t>
  </si>
  <si>
    <t>ноябрь, декабрь 2016 года</t>
  </si>
  <si>
    <t>Республика Казахстан, Атырауская область, г.Атырау</t>
  </si>
  <si>
    <t>9 У</t>
  </si>
  <si>
    <t>84.11.12.200.000.00.0777.000000000000</t>
  </si>
  <si>
    <t>Услуги по таможенному оформлению</t>
  </si>
  <si>
    <t>Кедендік ресмдеу жөніндегі қызметтер</t>
  </si>
  <si>
    <t>Комплекс услуг по таможенному оформлению</t>
  </si>
  <si>
    <t>Кедендік ресмдеу жөніндегі қызметтердің жиынтығы</t>
  </si>
  <si>
    <t>Услуги по таможенному оформлению товаров (нефти), перемещаемых через таможенную границу Российской Федерации и Таможенного Союза</t>
  </si>
  <si>
    <t>Ресей Федерациясының және Кеден Одағының  кедендік шекарасы арқылы өткізілетін тауарлырды кедендік ресімдеу жөніндегі қызмет көрсетулер</t>
  </si>
  <si>
    <t>январь, февраль 2017 года</t>
  </si>
  <si>
    <t>10 У</t>
  </si>
  <si>
    <t>52.29.19.100.000.00.0777.000000000000</t>
  </si>
  <si>
    <t>Услуги по транспортно-экспедиторскому обслуживанию</t>
  </si>
  <si>
    <t>Көліктік-экспедиторлық қызмет көрсету қызметтері</t>
  </si>
  <si>
    <t>Комплекс услуг по транспортно-экспедиторскому обслуживанию</t>
  </si>
  <si>
    <t>Көліктік-экспедиторлық қызмет көрсету  бойынша  қызметтердің  жиынтығы</t>
  </si>
  <si>
    <r>
      <t>Транспортно-экспедиторские услуги, связанные с отгрузкой сырой нефти морским транспортом на морском терминале ЗАО "КТК-Р"</t>
    </r>
    <r>
      <rPr>
        <b/>
        <sz val="10"/>
        <color indexed="8"/>
        <rFont val="Times New Roman"/>
        <family val="1"/>
        <charset val="204"/>
      </rPr>
      <t xml:space="preserve"> </t>
    </r>
  </si>
  <si>
    <t>Теңіз көлігінің шикі мұнайды «КҚК-Р» ЖАҚ теңіз терминалында тиеуімен байланысты қөліктік-экспедиторлық қызмет көрсетулер</t>
  </si>
  <si>
    <t>Российская Федерация, г. Новороссийск.</t>
  </si>
  <si>
    <t>11 У</t>
  </si>
  <si>
    <t>80.10.12.000.000.00.0777.000000000000</t>
  </si>
  <si>
    <t>Услуги охраны</t>
  </si>
  <si>
    <t>Күзет қызметтері</t>
  </si>
  <si>
    <t>Услуги охраны (патрулирование/охрана объектов/помещений/имущества/ людей и аналогичное)</t>
  </si>
  <si>
    <t>Күзет қызметтері (патрульдеу/объектілерді/адамдардың үй-жайларын/мүлкін күзету және осыған ұқсас қызметтер)-</t>
  </si>
  <si>
    <t>декабрь 2016 года</t>
  </si>
  <si>
    <t>по факту оказания услуг</t>
  </si>
  <si>
    <t>ОВХ</t>
  </si>
  <si>
    <t>12 У</t>
  </si>
  <si>
    <t>69.20.10.000.002.00.0777.000000000000</t>
  </si>
  <si>
    <t>Услуги по проведению аудита консолидированной финансовой отчетности за 2017-2018 годы</t>
  </si>
  <si>
    <t>Топтастырылған қаржылық есептіліктің аудитін жүргізу жөніндегі қызмет көрсетулер 2017-2018 жж.</t>
  </si>
  <si>
    <t>май, июнь 2017 года</t>
  </si>
  <si>
    <t>Российская Федерация, г.Москва</t>
  </si>
  <si>
    <t xml:space="preserve">Утверждено приказом управляющего директора по маркетингу, закупкам и реализации нефти АО "РД "КазМунайГаз" Найзабекова Б.Т. № 305 от 15 декабря 2016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</si>
</sst>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#,##0_р_."/>
  </numFmts>
  <fonts count="23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3" fillId="0" borderId="0"/>
    <xf numFmtId="0" fontId="3" fillId="0" borderId="0"/>
    <xf numFmtId="0" fontId="2" fillId="0" borderId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</cellStyleXfs>
  <cellXfs count="168">
    <xf numFmtId="0" fontId="0" fillId="0" borderId="0" xfId="0"/>
    <xf numFmtId="0" fontId="4" fillId="0" borderId="0" xfId="1" applyFont="1"/>
    <xf numFmtId="0" fontId="4" fillId="0" borderId="0" xfId="1" applyFont="1" applyBorder="1" applyAlignment="1"/>
    <xf numFmtId="0" fontId="5" fillId="0" borderId="0" xfId="1" applyFont="1" applyBorder="1" applyAlignment="1"/>
    <xf numFmtId="0" fontId="5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8" fillId="0" borderId="0" xfId="1" applyFont="1"/>
    <xf numFmtId="0" fontId="5" fillId="0" borderId="1" xfId="1" applyFont="1" applyBorder="1" applyAlignment="1"/>
    <xf numFmtId="0" fontId="5" fillId="0" borderId="2" xfId="1" applyFont="1" applyBorder="1" applyAlignment="1"/>
    <xf numFmtId="0" fontId="4" fillId="0" borderId="3" xfId="1" applyFont="1" applyBorder="1"/>
    <xf numFmtId="0" fontId="4" fillId="0" borderId="3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0" borderId="4" xfId="1" applyFont="1" applyBorder="1"/>
    <xf numFmtId="0" fontId="4" fillId="0" borderId="4" xfId="1" applyFont="1" applyBorder="1" applyAlignment="1">
      <alignment horizontal="center"/>
    </xf>
    <xf numFmtId="0" fontId="4" fillId="0" borderId="0" xfId="1" applyFont="1" applyBorder="1" applyAlignment="1">
      <alignment wrapText="1"/>
    </xf>
    <xf numFmtId="0" fontId="5" fillId="0" borderId="0" xfId="1" applyFont="1" applyAlignment="1">
      <alignment horizontal="center"/>
    </xf>
    <xf numFmtId="0" fontId="4" fillId="0" borderId="0" xfId="1" applyFont="1" applyFill="1"/>
    <xf numFmtId="0" fontId="9" fillId="0" borderId="5" xfId="1" applyFont="1" applyBorder="1"/>
    <xf numFmtId="0" fontId="5" fillId="0" borderId="0" xfId="1" applyFont="1" applyFill="1" applyAlignment="1">
      <alignment horizontal="center"/>
    </xf>
    <xf numFmtId="0" fontId="13" fillId="0" borderId="0" xfId="1" applyFont="1"/>
    <xf numFmtId="0" fontId="13" fillId="0" borderId="0" xfId="1" applyFont="1" applyBorder="1" applyAlignment="1">
      <alignment wrapText="1"/>
    </xf>
    <xf numFmtId="0" fontId="13" fillId="0" borderId="0" xfId="1" applyFont="1" applyBorder="1"/>
    <xf numFmtId="0" fontId="14" fillId="0" borderId="0" xfId="1" applyFont="1"/>
    <xf numFmtId="0" fontId="10" fillId="0" borderId="0" xfId="1" applyFont="1" applyAlignment="1">
      <alignment horizontal="center"/>
    </xf>
    <xf numFmtId="0" fontId="16" fillId="0" borderId="0" xfId="1" applyFont="1"/>
    <xf numFmtId="0" fontId="16" fillId="0" borderId="0" xfId="1" applyFont="1" applyBorder="1" applyAlignment="1"/>
    <xf numFmtId="0" fontId="12" fillId="0" borderId="0" xfId="1" applyFont="1" applyBorder="1" applyAlignment="1"/>
    <xf numFmtId="0" fontId="16" fillId="0" borderId="0" xfId="1" applyFont="1" applyAlignment="1">
      <alignment horizontal="left"/>
    </xf>
    <xf numFmtId="0" fontId="16" fillId="0" borderId="0" xfId="1" applyFont="1" applyBorder="1" applyAlignment="1">
      <alignment wrapText="1"/>
    </xf>
    <xf numFmtId="0" fontId="16" fillId="0" borderId="0" xfId="1" applyFont="1" applyBorder="1"/>
    <xf numFmtId="0" fontId="16" fillId="0" borderId="0" xfId="1" applyFont="1" applyAlignment="1">
      <alignment horizontal="left" wrapText="1"/>
    </xf>
    <xf numFmtId="0" fontId="15" fillId="0" borderId="0" xfId="1" applyFont="1" applyBorder="1" applyAlignment="1"/>
    <xf numFmtId="0" fontId="16" fillId="0" borderId="0" xfId="1" applyFont="1" applyBorder="1" applyAlignment="1">
      <alignment horizontal="left" wrapText="1"/>
    </xf>
    <xf numFmtId="0" fontId="13" fillId="0" borderId="6" xfId="1" applyFont="1" applyBorder="1" applyAlignment="1">
      <alignment horizontal="left"/>
    </xf>
    <xf numFmtId="0" fontId="13" fillId="0" borderId="7" xfId="1" applyFont="1" applyBorder="1" applyAlignment="1">
      <alignment horizontal="left"/>
    </xf>
    <xf numFmtId="0" fontId="16" fillId="0" borderId="8" xfId="1" applyFont="1" applyBorder="1" applyAlignment="1">
      <alignment horizontal="left"/>
    </xf>
    <xf numFmtId="0" fontId="5" fillId="0" borderId="9" xfId="1" applyFont="1" applyBorder="1" applyAlignment="1"/>
    <xf numFmtId="0" fontId="7" fillId="0" borderId="10" xfId="1" applyFont="1" applyBorder="1" applyAlignment="1">
      <alignment horizontal="center" vertical="top" wrapText="1"/>
    </xf>
    <xf numFmtId="0" fontId="7" fillId="0" borderId="11" xfId="1" applyFont="1" applyBorder="1" applyAlignment="1">
      <alignment horizontal="center" vertical="top" wrapText="1"/>
    </xf>
    <xf numFmtId="0" fontId="17" fillId="0" borderId="0" xfId="1" applyFont="1" applyAlignment="1">
      <alignment horizontal="left"/>
    </xf>
    <xf numFmtId="0" fontId="16" fillId="0" borderId="0" xfId="1" applyFont="1" applyAlignment="1"/>
    <xf numFmtId="0" fontId="16" fillId="0" borderId="0" xfId="1" applyFont="1" applyAlignment="1">
      <alignment wrapText="1"/>
    </xf>
    <xf numFmtId="0" fontId="12" fillId="0" borderId="0" xfId="1" applyFont="1" applyAlignment="1"/>
    <xf numFmtId="0" fontId="18" fillId="0" borderId="0" xfId="1" applyFont="1" applyBorder="1"/>
    <xf numFmtId="0" fontId="16" fillId="0" borderId="0" xfId="1" applyFont="1" applyFill="1" applyBorder="1" applyAlignment="1">
      <alignment horizontal="left"/>
    </xf>
    <xf numFmtId="0" fontId="16" fillId="0" borderId="0" xfId="1" applyFont="1" applyFill="1" applyBorder="1" applyAlignment="1">
      <alignment horizontal="left" wrapText="1"/>
    </xf>
    <xf numFmtId="0" fontId="16" fillId="0" borderId="0" xfId="1" applyFont="1" applyBorder="1" applyAlignment="1">
      <alignment horizontal="left"/>
    </xf>
    <xf numFmtId="49" fontId="16" fillId="0" borderId="0" xfId="1" applyNumberFormat="1" applyFont="1" applyBorder="1" applyAlignment="1"/>
    <xf numFmtId="0" fontId="16" fillId="0" borderId="0" xfId="1" applyFont="1" applyFill="1"/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right"/>
    </xf>
    <xf numFmtId="0" fontId="5" fillId="0" borderId="0" xfId="1" applyFont="1" applyBorder="1"/>
    <xf numFmtId="0" fontId="6" fillId="0" borderId="12" xfId="1" applyFont="1" applyFill="1" applyBorder="1" applyAlignment="1">
      <alignment horizontal="center" vertical="top" wrapText="1"/>
    </xf>
    <xf numFmtId="0" fontId="7" fillId="0" borderId="13" xfId="1" applyFont="1" applyBorder="1" applyAlignment="1">
      <alignment horizontal="center" vertical="top" wrapText="1"/>
    </xf>
    <xf numFmtId="0" fontId="4" fillId="0" borderId="3" xfId="1" applyFont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1" applyFont="1" applyBorder="1" applyAlignment="1"/>
    <xf numFmtId="4" fontId="4" fillId="0" borderId="3" xfId="1" applyNumberFormat="1" applyFont="1" applyBorder="1" applyAlignment="1">
      <alignment horizontal="center" vertical="center"/>
    </xf>
    <xf numFmtId="4" fontId="5" fillId="0" borderId="3" xfId="1" applyNumberFormat="1" applyFont="1" applyBorder="1" applyAlignment="1"/>
    <xf numFmtId="49" fontId="4" fillId="0" borderId="3" xfId="0" applyNumberFormat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4" fontId="5" fillId="0" borderId="3" xfId="1" applyNumberFormat="1" applyFont="1" applyBorder="1" applyAlignment="1">
      <alignment horizontal="center"/>
    </xf>
    <xf numFmtId="1" fontId="4" fillId="0" borderId="1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top" wrapText="1"/>
    </xf>
    <xf numFmtId="4" fontId="5" fillId="0" borderId="1" xfId="1" applyNumberFormat="1" applyFont="1" applyBorder="1" applyAlignment="1"/>
    <xf numFmtId="4" fontId="5" fillId="0" borderId="3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left" vertical="center"/>
    </xf>
    <xf numFmtId="165" fontId="4" fillId="0" borderId="3" xfId="4" applyNumberFormat="1" applyFont="1" applyBorder="1" applyAlignment="1">
      <alignment horizontal="right" vertical="center"/>
    </xf>
    <xf numFmtId="165" fontId="4" fillId="0" borderId="3" xfId="4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4" fontId="4" fillId="0" borderId="3" xfId="4" applyNumberFormat="1" applyFont="1" applyBorder="1" applyAlignment="1">
      <alignment horizontal="center" vertical="center" wrapText="1"/>
    </xf>
    <xf numFmtId="4" fontId="4" fillId="0" borderId="1" xfId="4" applyNumberFormat="1" applyFont="1" applyBorder="1" applyAlignment="1">
      <alignment horizontal="center" vertical="center" wrapText="1"/>
    </xf>
    <xf numFmtId="4" fontId="4" fillId="0" borderId="3" xfId="4" applyNumberFormat="1" applyFont="1" applyBorder="1" applyAlignment="1">
      <alignment horizontal="right" vertical="center" wrapText="1"/>
    </xf>
    <xf numFmtId="4" fontId="4" fillId="0" borderId="1" xfId="4" applyNumberFormat="1" applyFont="1" applyBorder="1" applyAlignment="1">
      <alignment horizontal="right" vertical="center" wrapText="1"/>
    </xf>
    <xf numFmtId="0" fontId="16" fillId="0" borderId="0" xfId="1" applyFont="1" applyAlignment="1">
      <alignment horizontal="left" wrapText="1"/>
    </xf>
    <xf numFmtId="0" fontId="16" fillId="0" borderId="0" xfId="1" applyFont="1" applyBorder="1" applyAlignment="1">
      <alignment wrapText="1"/>
    </xf>
    <xf numFmtId="0" fontId="16" fillId="0" borderId="0" xfId="1" applyFont="1" applyBorder="1" applyAlignment="1">
      <alignment horizontal="left" wrapText="1"/>
    </xf>
    <xf numFmtId="0" fontId="4" fillId="0" borderId="9" xfId="1" applyFont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165" fontId="4" fillId="0" borderId="3" xfId="6" applyNumberFormat="1" applyFont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/>
    </xf>
    <xf numFmtId="0" fontId="4" fillId="0" borderId="14" xfId="1" applyFont="1" applyBorder="1" applyAlignment="1">
      <alignment horizontal="left" vertical="center"/>
    </xf>
    <xf numFmtId="165" fontId="4" fillId="0" borderId="14" xfId="6" applyNumberFormat="1" applyFont="1" applyBorder="1" applyAlignment="1">
      <alignment horizontal="center" vertical="center"/>
    </xf>
    <xf numFmtId="4" fontId="13" fillId="0" borderId="0" xfId="1" applyNumberFormat="1" applyFont="1" applyBorder="1"/>
    <xf numFmtId="0" fontId="4" fillId="0" borderId="3" xfId="1" applyFont="1" applyBorder="1" applyAlignment="1">
      <alignment horizontal="center" vertical="center" wrapText="1" shrinkToFit="1"/>
    </xf>
    <xf numFmtId="166" fontId="4" fillId="0" borderId="3" xfId="4" applyNumberFormat="1" applyFont="1" applyBorder="1" applyAlignment="1">
      <alignment horizontal="center" vertical="center"/>
    </xf>
    <xf numFmtId="0" fontId="4" fillId="0" borderId="3" xfId="1" applyFont="1" applyBorder="1" applyAlignment="1"/>
    <xf numFmtId="0" fontId="4" fillId="0" borderId="32" xfId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0" fontId="21" fillId="3" borderId="32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/>
    </xf>
    <xf numFmtId="0" fontId="4" fillId="3" borderId="32" xfId="1" applyFont="1" applyFill="1" applyBorder="1" applyAlignment="1">
      <alignment horizontal="center" vertical="center" wrapText="1"/>
    </xf>
    <xf numFmtId="0" fontId="4" fillId="0" borderId="32" xfId="1" applyFont="1" applyBorder="1" applyAlignment="1">
      <alignment horizontal="left" vertical="center"/>
    </xf>
    <xf numFmtId="165" fontId="4" fillId="0" borderId="32" xfId="4" applyNumberFormat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1" fontId="4" fillId="0" borderId="33" xfId="1" applyNumberFormat="1" applyFont="1" applyBorder="1" applyAlignment="1">
      <alignment horizontal="center" vertical="center"/>
    </xf>
    <xf numFmtId="4" fontId="4" fillId="0" borderId="32" xfId="4" applyNumberFormat="1" applyFont="1" applyBorder="1" applyAlignment="1">
      <alignment horizontal="right" vertical="center"/>
    </xf>
    <xf numFmtId="4" fontId="4" fillId="0" borderId="0" xfId="1" applyNumberFormat="1" applyFont="1"/>
    <xf numFmtId="49" fontId="4" fillId="0" borderId="32" xfId="7" applyNumberFormat="1" applyFont="1" applyBorder="1" applyAlignment="1">
      <alignment horizontal="center" vertical="center" wrapText="1"/>
    </xf>
    <xf numFmtId="0" fontId="22" fillId="0" borderId="3" xfId="1" applyFont="1" applyFill="1" applyBorder="1" applyAlignment="1">
      <alignment horizontal="center" vertical="center" wrapText="1"/>
    </xf>
    <xf numFmtId="165" fontId="4" fillId="0" borderId="32" xfId="6" applyNumberFormat="1" applyFont="1" applyBorder="1" applyAlignment="1">
      <alignment horizontal="center" vertical="center"/>
    </xf>
    <xf numFmtId="4" fontId="4" fillId="0" borderId="32" xfId="4" applyNumberFormat="1" applyFont="1" applyBorder="1" applyAlignment="1">
      <alignment horizontal="right" vertical="center" wrapText="1"/>
    </xf>
    <xf numFmtId="0" fontId="22" fillId="0" borderId="3" xfId="8" applyFont="1" applyFill="1" applyBorder="1" applyAlignment="1">
      <alignment horizontal="center" vertical="center" wrapText="1"/>
    </xf>
    <xf numFmtId="0" fontId="4" fillId="0" borderId="33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3" fontId="4" fillId="0" borderId="3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 wrapText="1"/>
    </xf>
    <xf numFmtId="164" fontId="4" fillId="0" borderId="32" xfId="6" applyNumberFormat="1" applyFont="1" applyBorder="1" applyAlignment="1">
      <alignment horizontal="center" vertical="center"/>
    </xf>
    <xf numFmtId="4" fontId="4" fillId="0" borderId="32" xfId="4" applyNumberFormat="1" applyFont="1" applyBorder="1" applyAlignment="1">
      <alignment horizontal="center" vertical="center"/>
    </xf>
    <xf numFmtId="165" fontId="4" fillId="0" borderId="0" xfId="1" applyNumberFormat="1" applyFont="1"/>
    <xf numFmtId="0" fontId="5" fillId="0" borderId="0" xfId="1" applyFont="1" applyBorder="1" applyAlignment="1">
      <alignment horizontal="center"/>
    </xf>
    <xf numFmtId="0" fontId="5" fillId="0" borderId="16" xfId="1" applyFont="1" applyBorder="1" applyAlignment="1">
      <alignment horizontal="right" vertical="center"/>
    </xf>
    <xf numFmtId="0" fontId="5" fillId="0" borderId="17" xfId="1" applyFont="1" applyBorder="1" applyAlignment="1">
      <alignment horizontal="right" vertical="center"/>
    </xf>
    <xf numFmtId="0" fontId="5" fillId="0" borderId="18" xfId="1" applyFont="1" applyBorder="1" applyAlignment="1">
      <alignment horizontal="right" vertical="center"/>
    </xf>
    <xf numFmtId="0" fontId="5" fillId="0" borderId="19" xfId="1" applyFont="1" applyBorder="1" applyAlignment="1">
      <alignment horizontal="right" vertical="center"/>
    </xf>
    <xf numFmtId="0" fontId="5" fillId="0" borderId="2" xfId="1" applyFont="1" applyBorder="1" applyAlignment="1">
      <alignment horizontal="right" vertical="center"/>
    </xf>
    <xf numFmtId="0" fontId="5" fillId="0" borderId="20" xfId="1" applyFont="1" applyBorder="1" applyAlignment="1">
      <alignment horizontal="right" vertical="center"/>
    </xf>
    <xf numFmtId="0" fontId="6" fillId="0" borderId="21" xfId="1" applyFont="1" applyFill="1" applyBorder="1" applyAlignment="1">
      <alignment horizontal="center" vertical="top" wrapText="1"/>
    </xf>
    <xf numFmtId="0" fontId="0" fillId="0" borderId="22" xfId="0" applyBorder="1"/>
    <xf numFmtId="0" fontId="6" fillId="0" borderId="21" xfId="1" applyFont="1" applyBorder="1" applyAlignment="1">
      <alignment horizontal="center" vertical="top" wrapText="1"/>
    </xf>
    <xf numFmtId="0" fontId="5" fillId="0" borderId="23" xfId="1" applyFont="1" applyBorder="1" applyAlignment="1">
      <alignment horizontal="right" vertical="center"/>
    </xf>
    <xf numFmtId="0" fontId="5" fillId="0" borderId="24" xfId="1" applyFont="1" applyBorder="1" applyAlignment="1">
      <alignment horizontal="right" vertical="center"/>
    </xf>
    <xf numFmtId="0" fontId="5" fillId="0" borderId="25" xfId="1" applyFont="1" applyBorder="1" applyAlignment="1">
      <alignment horizontal="right" vertical="center"/>
    </xf>
    <xf numFmtId="0" fontId="4" fillId="0" borderId="0" xfId="1" applyFont="1" applyAlignment="1">
      <alignment horizontal="left"/>
    </xf>
    <xf numFmtId="0" fontId="4" fillId="0" borderId="0" xfId="1" applyFont="1" applyBorder="1" applyAlignment="1">
      <alignment horizontal="right"/>
    </xf>
    <xf numFmtId="0" fontId="5" fillId="0" borderId="0" xfId="1" applyFont="1" applyBorder="1"/>
    <xf numFmtId="0" fontId="5" fillId="0" borderId="26" xfId="1" applyFont="1" applyBorder="1" applyAlignment="1">
      <alignment horizontal="right" vertical="center" wrapText="1"/>
    </xf>
    <xf numFmtId="0" fontId="5" fillId="0" borderId="27" xfId="1" applyFont="1" applyBorder="1" applyAlignment="1">
      <alignment horizontal="right" vertical="center" wrapText="1"/>
    </xf>
    <xf numFmtId="0" fontId="5" fillId="0" borderId="28" xfId="1" applyFont="1" applyBorder="1" applyAlignment="1">
      <alignment horizontal="right" vertical="center" wrapText="1"/>
    </xf>
    <xf numFmtId="0" fontId="5" fillId="0" borderId="29" xfId="1" applyFont="1" applyBorder="1" applyAlignment="1">
      <alignment horizontal="right" vertical="center" wrapText="1"/>
    </xf>
    <xf numFmtId="0" fontId="5" fillId="0" borderId="30" xfId="1" applyFont="1" applyBorder="1" applyAlignment="1">
      <alignment horizontal="right" vertical="center" wrapText="1"/>
    </xf>
    <xf numFmtId="0" fontId="5" fillId="0" borderId="31" xfId="1" applyFont="1" applyBorder="1" applyAlignment="1">
      <alignment horizontal="right" vertical="center" wrapText="1"/>
    </xf>
    <xf numFmtId="0" fontId="16" fillId="0" borderId="0" xfId="1" applyFont="1" applyAlignment="1">
      <alignment horizontal="left" wrapText="1"/>
    </xf>
    <xf numFmtId="0" fontId="16" fillId="0" borderId="0" xfId="1" applyFont="1" applyAlignment="1">
      <alignment horizontal="left" vertical="center" wrapText="1"/>
    </xf>
    <xf numFmtId="0" fontId="12" fillId="0" borderId="0" xfId="1" applyFont="1" applyFill="1" applyAlignment="1">
      <alignment horizontal="justify" vertical="justify" wrapText="1"/>
    </xf>
    <xf numFmtId="0" fontId="16" fillId="0" borderId="0" xfId="1" applyFont="1" applyFill="1" applyAlignment="1">
      <alignment horizontal="left" wrapText="1"/>
    </xf>
    <xf numFmtId="0" fontId="16" fillId="0" borderId="0" xfId="1" applyFont="1" applyBorder="1" applyAlignment="1">
      <alignment wrapText="1"/>
    </xf>
    <xf numFmtId="0" fontId="6" fillId="0" borderId="26" xfId="1" applyFont="1" applyFill="1" applyBorder="1" applyAlignment="1">
      <alignment horizontal="center" vertical="top" wrapText="1"/>
    </xf>
    <xf numFmtId="0" fontId="0" fillId="0" borderId="29" xfId="0" applyBorder="1"/>
    <xf numFmtId="0" fontId="7" fillId="0" borderId="13" xfId="1" applyFont="1" applyBorder="1" applyAlignment="1">
      <alignment horizontal="center" vertical="top" wrapText="1"/>
    </xf>
    <xf numFmtId="0" fontId="7" fillId="0" borderId="6" xfId="1" applyFont="1" applyBorder="1" applyAlignment="1">
      <alignment horizontal="center" vertical="top" wrapText="1"/>
    </xf>
    <xf numFmtId="0" fontId="7" fillId="0" borderId="15" xfId="1" applyFont="1" applyBorder="1" applyAlignment="1">
      <alignment horizontal="center" vertical="top" wrapText="1"/>
    </xf>
    <xf numFmtId="0" fontId="6" fillId="0" borderId="22" xfId="1" applyFont="1" applyFill="1" applyBorder="1" applyAlignment="1">
      <alignment horizontal="center" vertical="top" wrapText="1"/>
    </xf>
    <xf numFmtId="0" fontId="16" fillId="0" borderId="0" xfId="1" applyFont="1" applyBorder="1" applyAlignment="1">
      <alignment horizontal="left" wrapText="1"/>
    </xf>
    <xf numFmtId="0" fontId="6" fillId="0" borderId="27" xfId="1" applyFont="1" applyFill="1" applyBorder="1" applyAlignment="1">
      <alignment horizontal="center" vertical="top" wrapText="1"/>
    </xf>
    <xf numFmtId="0" fontId="6" fillId="0" borderId="28" xfId="1" applyFont="1" applyFill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 vertical="top" wrapText="1"/>
    </xf>
    <xf numFmtId="0" fontId="0" fillId="0" borderId="3" xfId="0" applyBorder="1"/>
    <xf numFmtId="0" fontId="5" fillId="0" borderId="26" xfId="1" applyFont="1" applyFill="1" applyBorder="1" applyAlignment="1">
      <alignment horizontal="right" vertical="center" wrapText="1"/>
    </xf>
    <xf numFmtId="0" fontId="5" fillId="0" borderId="27" xfId="1" applyFont="1" applyFill="1" applyBorder="1" applyAlignment="1">
      <alignment horizontal="right" vertical="center" wrapText="1"/>
    </xf>
    <xf numFmtId="0" fontId="5" fillId="0" borderId="28" xfId="1" applyFont="1" applyFill="1" applyBorder="1" applyAlignment="1">
      <alignment horizontal="right" vertical="center" wrapText="1"/>
    </xf>
    <xf numFmtId="0" fontId="5" fillId="0" borderId="29" xfId="1" applyFont="1" applyFill="1" applyBorder="1" applyAlignment="1">
      <alignment horizontal="right" vertical="center" wrapText="1"/>
    </xf>
    <xf numFmtId="0" fontId="5" fillId="0" borderId="30" xfId="1" applyFont="1" applyFill="1" applyBorder="1" applyAlignment="1">
      <alignment horizontal="right" vertical="center" wrapText="1"/>
    </xf>
    <xf numFmtId="0" fontId="5" fillId="0" borderId="31" xfId="1" applyFont="1" applyFill="1" applyBorder="1" applyAlignment="1">
      <alignment horizontal="right" vertical="center" wrapText="1"/>
    </xf>
  </cellXfs>
  <cellStyles count="9">
    <cellStyle name="Обычный" xfId="0" builtinId="0"/>
    <cellStyle name="Обычный 2" xfId="1"/>
    <cellStyle name="Обычный 2 2" xfId="2"/>
    <cellStyle name="Обычный 3" xfId="3"/>
    <cellStyle name="Обычный 4 2" xfId="8"/>
    <cellStyle name="Обычный 5" xfId="7"/>
    <cellStyle name="Финансовый" xfId="4" builtinId="3"/>
    <cellStyle name="Финансовый 2" xfId="5"/>
    <cellStyle name="Финансов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1"/>
  <sheetViews>
    <sheetView tabSelected="1" topLeftCell="H1" zoomScale="70" zoomScaleNormal="70" zoomScaleSheetLayoutView="87" workbookViewId="0">
      <selection activeCell="A45" sqref="A45:AD46"/>
    </sheetView>
  </sheetViews>
  <sheetFormatPr defaultColWidth="9.140625" defaultRowHeight="12.75" x14ac:dyDescent="0.2"/>
  <cols>
    <col min="1" max="1" width="7.42578125" style="1" customWidth="1"/>
    <col min="2" max="2" width="17.28515625" style="1" customWidth="1"/>
    <col min="3" max="3" width="17.140625" style="1" customWidth="1"/>
    <col min="4" max="4" width="19.140625" style="1" customWidth="1"/>
    <col min="5" max="5" width="20" style="1" customWidth="1"/>
    <col min="6" max="6" width="18.42578125" style="1" customWidth="1"/>
    <col min="7" max="7" width="19.85546875" style="1" customWidth="1"/>
    <col min="8" max="9" width="17.28515625" style="1" customWidth="1"/>
    <col min="10" max="10" width="10.5703125" style="1" customWidth="1"/>
    <col min="11" max="11" width="15.28515625" style="1" customWidth="1"/>
    <col min="12" max="12" width="17.5703125" style="1" customWidth="1"/>
    <col min="13" max="13" width="14.42578125" style="1" customWidth="1"/>
    <col min="14" max="14" width="15.7109375" style="1" customWidth="1"/>
    <col min="15" max="15" width="32.42578125" style="1" customWidth="1"/>
    <col min="16" max="16" width="10.85546875" style="1" customWidth="1"/>
    <col min="17" max="17" width="14.42578125" style="1" customWidth="1"/>
    <col min="18" max="18" width="17" style="1" customWidth="1"/>
    <col min="19" max="19" width="16.5703125" style="1" customWidth="1"/>
    <col min="20" max="20" width="14.28515625" style="1" customWidth="1"/>
    <col min="21" max="21" width="14.7109375" style="1" customWidth="1"/>
    <col min="22" max="22" width="18" style="1" customWidth="1"/>
    <col min="23" max="23" width="18.140625" style="1" customWidth="1"/>
    <col min="24" max="24" width="17.5703125" style="1" customWidth="1"/>
    <col min="25" max="25" width="16" style="1" customWidth="1"/>
    <col min="26" max="26" width="18.5703125" style="1" customWidth="1"/>
    <col min="27" max="27" width="16.85546875" style="1" customWidth="1"/>
    <col min="28" max="28" width="13.85546875" style="1" customWidth="1"/>
    <col min="29" max="29" width="15" style="1" customWidth="1"/>
    <col min="30" max="30" width="13.7109375" style="1" customWidth="1"/>
    <col min="31" max="31" width="9.140625" style="1"/>
    <col min="32" max="32" width="14" style="1" bestFit="1" customWidth="1"/>
    <col min="33" max="33" width="13" style="1" customWidth="1"/>
    <col min="34" max="34" width="14.7109375" style="1" customWidth="1"/>
    <col min="35" max="35" width="16.7109375" style="1" customWidth="1"/>
    <col min="36" max="16384" width="9.140625" style="1"/>
  </cols>
  <sheetData>
    <row r="1" spans="1:42" ht="13.5" thickBot="1" x14ac:dyDescent="0.25"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2"/>
      <c r="Y1" s="2"/>
      <c r="AA1" s="4"/>
      <c r="AB1" s="4"/>
      <c r="AC1" s="4"/>
    </row>
    <row r="2" spans="1:42" ht="22.5" customHeight="1" thickBot="1" x14ac:dyDescent="0.3">
      <c r="B2" s="38" t="s">
        <v>48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  <c r="P2" s="2"/>
      <c r="Y2" s="2"/>
      <c r="AA2" s="3"/>
      <c r="AB2" s="3"/>
      <c r="AC2" s="3"/>
    </row>
    <row r="3" spans="1:42" x14ac:dyDescent="0.2">
      <c r="AA3" s="3"/>
      <c r="AB3" s="3"/>
      <c r="AC3" s="3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x14ac:dyDescent="0.2">
      <c r="A4" s="124" t="s">
        <v>121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5.75" customHeight="1" thickBot="1" x14ac:dyDescent="0.25">
      <c r="A5" s="137"/>
      <c r="B5" s="137"/>
      <c r="C5" s="138" t="s">
        <v>0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54"/>
    </row>
    <row r="6" spans="1:42" ht="14.25" customHeight="1" x14ac:dyDescent="0.2">
      <c r="L6" s="3"/>
      <c r="M6" s="3"/>
      <c r="N6" s="3"/>
      <c r="P6" s="52"/>
      <c r="Q6" s="52"/>
      <c r="R6" s="52"/>
      <c r="S6" s="52"/>
      <c r="T6" s="52"/>
      <c r="U6" s="52"/>
      <c r="V6" s="52"/>
      <c r="W6" s="52"/>
      <c r="X6" s="52"/>
      <c r="Y6" s="125" t="s">
        <v>109</v>
      </c>
      <c r="Z6" s="126"/>
      <c r="AA6" s="126"/>
      <c r="AB6" s="126"/>
      <c r="AC6" s="126"/>
      <c r="AD6" s="127"/>
    </row>
    <row r="7" spans="1:42" ht="14.25" customHeight="1" x14ac:dyDescent="0.2">
      <c r="L7" s="3"/>
      <c r="M7" s="3"/>
      <c r="N7" s="3"/>
      <c r="P7" s="52"/>
      <c r="Q7" s="52"/>
      <c r="R7" s="52"/>
      <c r="S7" s="52"/>
      <c r="T7" s="52"/>
      <c r="U7" s="52"/>
      <c r="V7" s="52"/>
      <c r="W7" s="52"/>
      <c r="X7" s="52"/>
      <c r="Y7" s="128"/>
      <c r="Z7" s="129"/>
      <c r="AA7" s="129"/>
      <c r="AB7" s="129"/>
      <c r="AC7" s="129"/>
      <c r="AD7" s="130"/>
    </row>
    <row r="8" spans="1:42" ht="14.25" customHeight="1" x14ac:dyDescent="0.2">
      <c r="L8" s="3"/>
      <c r="M8" s="3"/>
      <c r="N8" s="3"/>
      <c r="P8" s="53"/>
      <c r="Q8" s="53"/>
      <c r="R8" s="53"/>
      <c r="S8" s="53"/>
      <c r="T8" s="53"/>
      <c r="U8" s="53"/>
      <c r="V8" s="53"/>
      <c r="W8" s="53"/>
      <c r="X8" s="53"/>
      <c r="Y8" s="128" t="s">
        <v>112</v>
      </c>
      <c r="Z8" s="129"/>
      <c r="AA8" s="129"/>
      <c r="AB8" s="129"/>
      <c r="AC8" s="129"/>
      <c r="AD8" s="130"/>
    </row>
    <row r="9" spans="1:42" ht="13.5" thickBot="1" x14ac:dyDescent="0.25">
      <c r="L9" s="3"/>
      <c r="M9" s="3"/>
      <c r="N9" s="3"/>
      <c r="P9" s="53"/>
      <c r="Q9" s="53"/>
      <c r="R9" s="53"/>
      <c r="S9" s="53"/>
      <c r="T9" s="53"/>
      <c r="U9" s="53"/>
      <c r="V9" s="53"/>
      <c r="W9" s="53"/>
      <c r="X9" s="53"/>
      <c r="Y9" s="134"/>
      <c r="Z9" s="135"/>
      <c r="AA9" s="135"/>
      <c r="AB9" s="135"/>
      <c r="AC9" s="135"/>
      <c r="AD9" s="136"/>
    </row>
    <row r="10" spans="1:42" x14ac:dyDescent="0.2">
      <c r="L10" s="3"/>
      <c r="M10" s="3"/>
      <c r="N10" s="3"/>
      <c r="P10" s="53"/>
      <c r="Q10" s="53"/>
      <c r="R10" s="53"/>
      <c r="S10" s="53"/>
      <c r="T10" s="53"/>
      <c r="U10" s="53"/>
      <c r="V10" s="53"/>
      <c r="W10" s="53"/>
      <c r="X10" s="53"/>
      <c r="Y10" s="128" t="s">
        <v>122</v>
      </c>
      <c r="Z10" s="129"/>
      <c r="AA10" s="129"/>
      <c r="AB10" s="129"/>
      <c r="AC10" s="129"/>
      <c r="AD10" s="130"/>
    </row>
    <row r="11" spans="1:42" ht="13.5" thickBot="1" x14ac:dyDescent="0.25">
      <c r="L11" s="3"/>
      <c r="M11" s="3"/>
      <c r="N11" s="3"/>
      <c r="P11" s="53"/>
      <c r="Q11" s="53"/>
      <c r="R11" s="53"/>
      <c r="S11" s="53"/>
      <c r="T11" s="53"/>
      <c r="U11" s="53"/>
      <c r="V11" s="53"/>
      <c r="W11" s="53"/>
      <c r="X11" s="53"/>
      <c r="Y11" s="134"/>
      <c r="Z11" s="135"/>
      <c r="AA11" s="135"/>
      <c r="AB11" s="135"/>
      <c r="AC11" s="135"/>
      <c r="AD11" s="136"/>
    </row>
    <row r="12" spans="1:42" x14ac:dyDescent="0.2">
      <c r="L12" s="3"/>
      <c r="M12" s="3"/>
      <c r="N12" s="3"/>
      <c r="P12" s="53"/>
      <c r="Q12" s="53"/>
      <c r="R12" s="53"/>
      <c r="S12" s="53"/>
      <c r="T12" s="53"/>
      <c r="U12" s="53"/>
      <c r="V12" s="53"/>
      <c r="W12" s="53"/>
      <c r="X12" s="53"/>
      <c r="Y12" s="128" t="s">
        <v>127</v>
      </c>
      <c r="Z12" s="129"/>
      <c r="AA12" s="129"/>
      <c r="AB12" s="129"/>
      <c r="AC12" s="129"/>
      <c r="AD12" s="130"/>
    </row>
    <row r="13" spans="1:42" ht="13.5" thickBot="1" x14ac:dyDescent="0.25">
      <c r="L13" s="3"/>
      <c r="M13" s="3"/>
      <c r="N13" s="3"/>
      <c r="P13" s="53"/>
      <c r="Q13" s="53"/>
      <c r="R13" s="53"/>
      <c r="S13" s="53"/>
      <c r="T13" s="53"/>
      <c r="U13" s="53"/>
      <c r="V13" s="53"/>
      <c r="W13" s="53"/>
      <c r="X13" s="53"/>
      <c r="Y13" s="134"/>
      <c r="Z13" s="135"/>
      <c r="AA13" s="135"/>
      <c r="AB13" s="135"/>
      <c r="AC13" s="135"/>
      <c r="AD13" s="136"/>
    </row>
    <row r="14" spans="1:42" x14ac:dyDescent="0.2">
      <c r="L14" s="3"/>
      <c r="M14" s="3"/>
      <c r="N14" s="3"/>
      <c r="P14" s="53"/>
      <c r="Q14" s="53"/>
      <c r="R14" s="53"/>
      <c r="S14" s="53"/>
      <c r="T14" s="53"/>
      <c r="U14" s="53"/>
      <c r="V14" s="53"/>
      <c r="W14" s="53"/>
      <c r="X14" s="53"/>
      <c r="Y14" s="140" t="s">
        <v>136</v>
      </c>
      <c r="Z14" s="141"/>
      <c r="AA14" s="141"/>
      <c r="AB14" s="141"/>
      <c r="AC14" s="141"/>
      <c r="AD14" s="142"/>
    </row>
    <row r="15" spans="1:42" ht="21.75" customHeight="1" thickBot="1" x14ac:dyDescent="0.25">
      <c r="L15" s="3"/>
      <c r="M15" s="3"/>
      <c r="N15" s="3"/>
      <c r="P15" s="53"/>
      <c r="Q15" s="53"/>
      <c r="R15" s="53"/>
      <c r="S15" s="53"/>
      <c r="T15" s="53"/>
      <c r="U15" s="53"/>
      <c r="V15" s="53"/>
      <c r="W15" s="53"/>
      <c r="X15" s="53"/>
      <c r="Y15" s="143"/>
      <c r="Z15" s="144"/>
      <c r="AA15" s="144"/>
      <c r="AB15" s="144"/>
      <c r="AC15" s="144"/>
      <c r="AD15" s="145"/>
    </row>
    <row r="16" spans="1:42" ht="21.75" customHeight="1" x14ac:dyDescent="0.2">
      <c r="L16" s="3"/>
      <c r="M16" s="3"/>
      <c r="N16" s="3"/>
      <c r="P16" s="53"/>
      <c r="Q16" s="53"/>
      <c r="R16" s="53"/>
      <c r="S16" s="53"/>
      <c r="T16" s="53"/>
      <c r="U16" s="53"/>
      <c r="V16" s="53"/>
      <c r="W16" s="53"/>
      <c r="X16" s="53"/>
      <c r="Y16" s="140" t="s">
        <v>149</v>
      </c>
      <c r="Z16" s="141"/>
      <c r="AA16" s="141"/>
      <c r="AB16" s="141"/>
      <c r="AC16" s="141"/>
      <c r="AD16" s="142"/>
    </row>
    <row r="17" spans="1:30" ht="21.75" customHeight="1" thickBot="1" x14ac:dyDescent="0.25">
      <c r="L17" s="3"/>
      <c r="M17" s="3"/>
      <c r="N17" s="3"/>
      <c r="P17" s="53"/>
      <c r="Q17" s="53"/>
      <c r="R17" s="53"/>
      <c r="S17" s="53"/>
      <c r="T17" s="53"/>
      <c r="U17" s="53"/>
      <c r="V17" s="53"/>
      <c r="W17" s="53"/>
      <c r="X17" s="53"/>
      <c r="Y17" s="143"/>
      <c r="Z17" s="144"/>
      <c r="AA17" s="144"/>
      <c r="AB17" s="144"/>
      <c r="AC17" s="144"/>
      <c r="AD17" s="145"/>
    </row>
    <row r="18" spans="1:30" ht="21.75" customHeight="1" x14ac:dyDescent="0.2">
      <c r="L18" s="3"/>
      <c r="M18" s="3"/>
      <c r="N18" s="3"/>
      <c r="P18" s="53"/>
      <c r="Q18" s="53"/>
      <c r="R18" s="53"/>
      <c r="S18" s="53"/>
      <c r="T18" s="53"/>
      <c r="U18" s="53"/>
      <c r="V18" s="53"/>
      <c r="W18" s="53"/>
      <c r="X18" s="53"/>
      <c r="Y18" s="140" t="s">
        <v>156</v>
      </c>
      <c r="Z18" s="141"/>
      <c r="AA18" s="141"/>
      <c r="AB18" s="141"/>
      <c r="AC18" s="141"/>
      <c r="AD18" s="142"/>
    </row>
    <row r="19" spans="1:30" ht="21.75" customHeight="1" thickBot="1" x14ac:dyDescent="0.25">
      <c r="L19" s="3"/>
      <c r="M19" s="3"/>
      <c r="N19" s="3"/>
      <c r="P19" s="53"/>
      <c r="Q19" s="53"/>
      <c r="R19" s="53"/>
      <c r="S19" s="53"/>
      <c r="T19" s="53"/>
      <c r="U19" s="53"/>
      <c r="V19" s="53"/>
      <c r="W19" s="53"/>
      <c r="X19" s="53"/>
      <c r="Y19" s="143"/>
      <c r="Z19" s="144"/>
      <c r="AA19" s="144"/>
      <c r="AB19" s="144"/>
      <c r="AC19" s="144"/>
      <c r="AD19" s="145"/>
    </row>
    <row r="20" spans="1:30" ht="21.75" customHeight="1" x14ac:dyDescent="0.2">
      <c r="L20" s="3"/>
      <c r="M20" s="3"/>
      <c r="N20" s="3"/>
      <c r="P20" s="53"/>
      <c r="Q20" s="53"/>
      <c r="R20" s="53"/>
      <c r="S20" s="53"/>
      <c r="T20" s="53"/>
      <c r="U20" s="53"/>
      <c r="V20" s="53"/>
      <c r="W20" s="53"/>
      <c r="X20" s="53"/>
      <c r="Y20" s="162" t="s">
        <v>181</v>
      </c>
      <c r="Z20" s="163"/>
      <c r="AA20" s="163"/>
      <c r="AB20" s="163"/>
      <c r="AC20" s="163"/>
      <c r="AD20" s="164"/>
    </row>
    <row r="21" spans="1:30" ht="21.75" customHeight="1" thickBot="1" x14ac:dyDescent="0.25">
      <c r="L21" s="3"/>
      <c r="M21" s="3"/>
      <c r="N21" s="3"/>
      <c r="P21" s="53"/>
      <c r="Q21" s="53"/>
      <c r="R21" s="53"/>
      <c r="S21" s="53"/>
      <c r="T21" s="53"/>
      <c r="U21" s="53"/>
      <c r="V21" s="53"/>
      <c r="W21" s="53"/>
      <c r="X21" s="53"/>
      <c r="Y21" s="165"/>
      <c r="Z21" s="166"/>
      <c r="AA21" s="166"/>
      <c r="AB21" s="166"/>
      <c r="AC21" s="166"/>
      <c r="AD21" s="167"/>
    </row>
    <row r="22" spans="1:30" ht="21.75" customHeight="1" x14ac:dyDescent="0.2">
      <c r="L22" s="3"/>
      <c r="M22" s="3"/>
      <c r="N22" s="3"/>
      <c r="P22" s="53"/>
      <c r="Q22" s="53"/>
      <c r="R22" s="53"/>
      <c r="S22" s="53"/>
      <c r="T22" s="53"/>
      <c r="U22" s="53"/>
      <c r="V22" s="53"/>
      <c r="W22" s="53"/>
      <c r="X22" s="53"/>
      <c r="Y22" s="162" t="s">
        <v>223</v>
      </c>
      <c r="Z22" s="163"/>
      <c r="AA22" s="163"/>
      <c r="AB22" s="163"/>
      <c r="AC22" s="163"/>
      <c r="AD22" s="164"/>
    </row>
    <row r="23" spans="1:30" ht="21.75" customHeight="1" thickBot="1" x14ac:dyDescent="0.25">
      <c r="L23" s="3"/>
      <c r="M23" s="3"/>
      <c r="N23" s="3"/>
      <c r="P23" s="53"/>
      <c r="Q23" s="53"/>
      <c r="R23" s="53"/>
      <c r="S23" s="53"/>
      <c r="T23" s="53"/>
      <c r="U23" s="53"/>
      <c r="V23" s="53"/>
      <c r="W23" s="53"/>
      <c r="X23" s="53"/>
      <c r="Y23" s="165"/>
      <c r="Z23" s="166"/>
      <c r="AA23" s="166"/>
      <c r="AB23" s="166"/>
      <c r="AC23" s="166"/>
      <c r="AD23" s="167"/>
    </row>
    <row r="24" spans="1:30" ht="13.5" thickBot="1" x14ac:dyDescent="0.25"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55"/>
    </row>
    <row r="25" spans="1:30" ht="21" customHeight="1" thickBot="1" x14ac:dyDescent="0.25">
      <c r="A25" s="133" t="s">
        <v>1</v>
      </c>
      <c r="B25" s="133" t="s">
        <v>26</v>
      </c>
      <c r="C25" s="133" t="s">
        <v>39</v>
      </c>
      <c r="D25" s="133" t="s">
        <v>27</v>
      </c>
      <c r="E25" s="133" t="s">
        <v>88</v>
      </c>
      <c r="F25" s="133" t="s">
        <v>60</v>
      </c>
      <c r="G25" s="133" t="s">
        <v>89</v>
      </c>
      <c r="H25" s="133" t="s">
        <v>40</v>
      </c>
      <c r="I25" s="133" t="s">
        <v>90</v>
      </c>
      <c r="J25" s="133" t="s">
        <v>2</v>
      </c>
      <c r="K25" s="133" t="s">
        <v>53</v>
      </c>
      <c r="L25" s="133" t="s">
        <v>3</v>
      </c>
      <c r="M25" s="131" t="s">
        <v>4</v>
      </c>
      <c r="N25" s="131" t="s">
        <v>43</v>
      </c>
      <c r="O25" s="131" t="s">
        <v>30</v>
      </c>
      <c r="P25" s="131" t="s">
        <v>5</v>
      </c>
      <c r="Q25" s="151" t="s">
        <v>6</v>
      </c>
      <c r="R25" s="158"/>
      <c r="S25" s="158"/>
      <c r="T25" s="158"/>
      <c r="U25" s="158"/>
      <c r="V25" s="158"/>
      <c r="W25" s="158"/>
      <c r="X25" s="159"/>
      <c r="Y25" s="131" t="s">
        <v>7</v>
      </c>
      <c r="Z25" s="131" t="s">
        <v>29</v>
      </c>
      <c r="AA25" s="131" t="s">
        <v>8</v>
      </c>
      <c r="AB25" s="131" t="s">
        <v>42</v>
      </c>
      <c r="AC25" s="151" t="s">
        <v>56</v>
      </c>
      <c r="AD25" s="160" t="s">
        <v>9</v>
      </c>
    </row>
    <row r="26" spans="1:30" ht="85.5" customHeight="1" thickBot="1" x14ac:dyDescent="0.25">
      <c r="A26" s="132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56" t="s">
        <v>96</v>
      </c>
      <c r="R26" s="56" t="s">
        <v>97</v>
      </c>
      <c r="S26" s="56" t="s">
        <v>98</v>
      </c>
      <c r="T26" s="56" t="s">
        <v>99</v>
      </c>
      <c r="U26" s="56" t="s">
        <v>100</v>
      </c>
      <c r="V26" s="56" t="s">
        <v>120</v>
      </c>
      <c r="W26" s="56" t="s">
        <v>147</v>
      </c>
      <c r="X26" s="56" t="s">
        <v>148</v>
      </c>
      <c r="Y26" s="156"/>
      <c r="Z26" s="132"/>
      <c r="AA26" s="132"/>
      <c r="AB26" s="132"/>
      <c r="AC26" s="152"/>
      <c r="AD26" s="161"/>
    </row>
    <row r="27" spans="1:30" s="7" customFormat="1" ht="12.75" customHeight="1" thickBot="1" x14ac:dyDescent="0.25">
      <c r="A27" s="40">
        <v>1</v>
      </c>
      <c r="B27" s="41">
        <v>2</v>
      </c>
      <c r="C27" s="41">
        <v>3</v>
      </c>
      <c r="D27" s="41">
        <v>4</v>
      </c>
      <c r="E27" s="41"/>
      <c r="F27" s="41">
        <v>5</v>
      </c>
      <c r="G27" s="41"/>
      <c r="H27" s="41">
        <v>6</v>
      </c>
      <c r="I27" s="41"/>
      <c r="J27" s="41">
        <v>7</v>
      </c>
      <c r="K27" s="41">
        <v>8</v>
      </c>
      <c r="L27" s="41">
        <v>9</v>
      </c>
      <c r="M27" s="41">
        <v>10</v>
      </c>
      <c r="N27" s="41">
        <v>11</v>
      </c>
      <c r="O27" s="41">
        <v>12</v>
      </c>
      <c r="P27" s="41">
        <v>13</v>
      </c>
      <c r="Q27" s="153">
        <v>14</v>
      </c>
      <c r="R27" s="154"/>
      <c r="S27" s="154"/>
      <c r="T27" s="154"/>
      <c r="U27" s="154"/>
      <c r="V27" s="154"/>
      <c r="W27" s="154"/>
      <c r="X27" s="155"/>
      <c r="Y27" s="41">
        <v>15</v>
      </c>
      <c r="Z27" s="41">
        <v>16</v>
      </c>
      <c r="AA27" s="41">
        <v>17</v>
      </c>
      <c r="AB27" s="41">
        <v>18</v>
      </c>
      <c r="AC27" s="57">
        <v>19</v>
      </c>
      <c r="AD27" s="72">
        <v>20</v>
      </c>
    </row>
    <row r="28" spans="1:30" x14ac:dyDescent="0.2">
      <c r="A28" s="65" t="s">
        <v>10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8"/>
      <c r="AD28" s="10"/>
    </row>
    <row r="29" spans="1:30" ht="127.5" x14ac:dyDescent="0.2">
      <c r="A29" s="58" t="s">
        <v>64</v>
      </c>
      <c r="B29" s="58" t="s">
        <v>65</v>
      </c>
      <c r="C29" s="58" t="s">
        <v>66</v>
      </c>
      <c r="D29" s="58" t="s">
        <v>67</v>
      </c>
      <c r="E29" s="58" t="s">
        <v>68</v>
      </c>
      <c r="F29" s="58" t="s">
        <v>67</v>
      </c>
      <c r="G29" s="58" t="s">
        <v>69</v>
      </c>
      <c r="H29" s="58"/>
      <c r="I29" s="58"/>
      <c r="J29" s="58" t="s">
        <v>70</v>
      </c>
      <c r="K29" s="58">
        <v>40</v>
      </c>
      <c r="L29" s="59" t="s">
        <v>123</v>
      </c>
      <c r="M29" s="59" t="s">
        <v>95</v>
      </c>
      <c r="N29" s="9"/>
      <c r="O29" s="63" t="s">
        <v>93</v>
      </c>
      <c r="P29" s="65"/>
      <c r="Q29" s="66">
        <v>0</v>
      </c>
      <c r="R29" s="66">
        <v>0</v>
      </c>
      <c r="S29" s="66">
        <v>0</v>
      </c>
      <c r="T29" s="65"/>
      <c r="U29" s="65"/>
      <c r="V29" s="65"/>
      <c r="W29" s="65"/>
      <c r="X29" s="65"/>
      <c r="Y29" s="67"/>
      <c r="Z29" s="66">
        <v>0</v>
      </c>
      <c r="AA29" s="66">
        <f>Z29*1.12</f>
        <v>0</v>
      </c>
      <c r="AB29" s="67"/>
      <c r="AC29" s="71">
        <v>2012</v>
      </c>
      <c r="AD29" s="76" t="s">
        <v>111</v>
      </c>
    </row>
    <row r="30" spans="1:30" ht="140.25" x14ac:dyDescent="0.2">
      <c r="A30" s="58" t="s">
        <v>71</v>
      </c>
      <c r="B30" s="58" t="s">
        <v>65</v>
      </c>
      <c r="C30" s="58" t="s">
        <v>72</v>
      </c>
      <c r="D30" s="58" t="s">
        <v>73</v>
      </c>
      <c r="E30" s="58" t="s">
        <v>74</v>
      </c>
      <c r="F30" s="58" t="s">
        <v>73</v>
      </c>
      <c r="G30" s="58" t="s">
        <v>74</v>
      </c>
      <c r="H30" s="58" t="s">
        <v>75</v>
      </c>
      <c r="I30" s="58"/>
      <c r="J30" s="58" t="s">
        <v>76</v>
      </c>
      <c r="K30" s="58">
        <v>40</v>
      </c>
      <c r="L30" s="60" t="s">
        <v>124</v>
      </c>
      <c r="M30" s="61" t="s">
        <v>91</v>
      </c>
      <c r="N30" s="9"/>
      <c r="O30" s="64" t="s">
        <v>94</v>
      </c>
      <c r="P30" s="65"/>
      <c r="Q30" s="66">
        <v>200000000</v>
      </c>
      <c r="R30" s="66">
        <v>4199999999.9999995</v>
      </c>
      <c r="S30" s="66"/>
      <c r="T30" s="65"/>
      <c r="U30" s="65"/>
      <c r="V30" s="65"/>
      <c r="W30" s="65"/>
      <c r="X30" s="65"/>
      <c r="Y30" s="67"/>
      <c r="Z30" s="66">
        <v>4400000000</v>
      </c>
      <c r="AA30" s="66">
        <f>Z30*1.12</f>
        <v>4928000000</v>
      </c>
      <c r="AB30" s="67"/>
      <c r="AC30" s="71">
        <v>2012</v>
      </c>
      <c r="AD30" s="10"/>
    </row>
    <row r="31" spans="1:30" ht="140.25" x14ac:dyDescent="0.2">
      <c r="A31" s="58" t="s">
        <v>77</v>
      </c>
      <c r="B31" s="58" t="s">
        <v>65</v>
      </c>
      <c r="C31" s="58" t="s">
        <v>72</v>
      </c>
      <c r="D31" s="58" t="s">
        <v>78</v>
      </c>
      <c r="E31" s="58" t="s">
        <v>79</v>
      </c>
      <c r="F31" s="58" t="s">
        <v>80</v>
      </c>
      <c r="G31" s="58" t="s">
        <v>81</v>
      </c>
      <c r="H31" s="58" t="s">
        <v>75</v>
      </c>
      <c r="I31" s="58"/>
      <c r="J31" s="58" t="s">
        <v>76</v>
      </c>
      <c r="K31" s="58">
        <v>40</v>
      </c>
      <c r="L31" s="60" t="s">
        <v>124</v>
      </c>
      <c r="M31" s="61" t="s">
        <v>91</v>
      </c>
      <c r="N31" s="9"/>
      <c r="O31" s="64" t="s">
        <v>94</v>
      </c>
      <c r="P31" s="65"/>
      <c r="Q31" s="66">
        <v>200000000</v>
      </c>
      <c r="R31" s="66">
        <v>2880000000</v>
      </c>
      <c r="S31" s="66"/>
      <c r="T31" s="65"/>
      <c r="U31" s="65"/>
      <c r="V31" s="65"/>
      <c r="W31" s="65"/>
      <c r="X31" s="65"/>
      <c r="Y31" s="67"/>
      <c r="Z31" s="66">
        <v>3080000000</v>
      </c>
      <c r="AA31" s="66">
        <f>Z31*1.12</f>
        <v>3449600000.0000005</v>
      </c>
      <c r="AB31" s="67"/>
      <c r="AC31" s="71">
        <v>2012</v>
      </c>
      <c r="AD31" s="10"/>
    </row>
    <row r="32" spans="1:30" ht="204" x14ac:dyDescent="0.2">
      <c r="A32" s="58" t="s">
        <v>82</v>
      </c>
      <c r="B32" s="58" t="s">
        <v>65</v>
      </c>
      <c r="C32" s="58" t="s">
        <v>83</v>
      </c>
      <c r="D32" s="58" t="s">
        <v>84</v>
      </c>
      <c r="E32" s="58" t="s">
        <v>85</v>
      </c>
      <c r="F32" s="58" t="s">
        <v>86</v>
      </c>
      <c r="G32" s="58" t="s">
        <v>87</v>
      </c>
      <c r="H32" s="58"/>
      <c r="I32" s="58"/>
      <c r="J32" s="58" t="s">
        <v>70</v>
      </c>
      <c r="K32" s="58">
        <v>40</v>
      </c>
      <c r="L32" s="62" t="s">
        <v>123</v>
      </c>
      <c r="M32" s="60" t="s">
        <v>92</v>
      </c>
      <c r="N32" s="11"/>
      <c r="O32" s="64" t="s">
        <v>93</v>
      </c>
      <c r="P32" s="11"/>
      <c r="Q32" s="66">
        <v>0</v>
      </c>
      <c r="R32" s="66">
        <v>0</v>
      </c>
      <c r="S32" s="66">
        <v>0</v>
      </c>
      <c r="T32" s="11"/>
      <c r="U32" s="11"/>
      <c r="V32" s="11"/>
      <c r="W32" s="11"/>
      <c r="X32" s="11"/>
      <c r="Y32" s="67"/>
      <c r="Z32" s="66">
        <v>0</v>
      </c>
      <c r="AA32" s="66">
        <f>Z32*1.12</f>
        <v>0</v>
      </c>
      <c r="AB32" s="67"/>
      <c r="AC32" s="71">
        <v>2012</v>
      </c>
      <c r="AD32" s="76" t="s">
        <v>111</v>
      </c>
    </row>
    <row r="33" spans="1:38" x14ac:dyDescent="0.2">
      <c r="A33" s="8" t="s">
        <v>11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62"/>
      <c r="M33" s="60"/>
      <c r="N33" s="11"/>
      <c r="O33" s="64"/>
      <c r="P33" s="11"/>
      <c r="Q33" s="66"/>
      <c r="R33" s="66"/>
      <c r="S33" s="66"/>
      <c r="T33" s="11"/>
      <c r="U33" s="11"/>
      <c r="V33" s="11"/>
      <c r="W33" s="11"/>
      <c r="X33" s="11"/>
      <c r="Y33" s="67"/>
      <c r="Z33" s="74">
        <f>SUBTOTAL(9,Z29:Z32)</f>
        <v>7480000000</v>
      </c>
      <c r="AA33" s="74">
        <f>SUBTOTAL(9,AA29:AA32)</f>
        <v>8377600000</v>
      </c>
      <c r="AB33" s="73"/>
      <c r="AC33" s="71"/>
      <c r="AD33" s="10"/>
    </row>
    <row r="34" spans="1:38" x14ac:dyDescent="0.2">
      <c r="A34" s="39" t="s">
        <v>110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62"/>
      <c r="M34" s="60"/>
      <c r="N34" s="11"/>
      <c r="O34" s="64"/>
      <c r="P34" s="11"/>
      <c r="Q34" s="66"/>
      <c r="R34" s="66"/>
      <c r="S34" s="66"/>
      <c r="T34" s="11"/>
      <c r="U34" s="11"/>
      <c r="V34" s="11"/>
      <c r="W34" s="11"/>
      <c r="X34" s="11"/>
      <c r="Y34" s="67"/>
      <c r="Z34" s="74"/>
      <c r="AA34" s="75"/>
      <c r="AB34" s="73"/>
      <c r="AC34" s="71"/>
      <c r="AD34" s="10"/>
    </row>
    <row r="35" spans="1:38" ht="75" customHeight="1" x14ac:dyDescent="0.2">
      <c r="A35" s="69" t="s">
        <v>12</v>
      </c>
      <c r="B35" s="58" t="s">
        <v>65</v>
      </c>
      <c r="C35" s="68" t="s">
        <v>101</v>
      </c>
      <c r="D35" s="58" t="s">
        <v>102</v>
      </c>
      <c r="E35" s="58" t="s">
        <v>103</v>
      </c>
      <c r="F35" s="58" t="s">
        <v>104</v>
      </c>
      <c r="G35" s="58" t="s">
        <v>105</v>
      </c>
      <c r="H35" s="58"/>
      <c r="I35" s="58"/>
      <c r="J35" s="58" t="s">
        <v>106</v>
      </c>
      <c r="K35" s="58">
        <v>70</v>
      </c>
      <c r="L35" s="58" t="s">
        <v>125</v>
      </c>
      <c r="M35" s="58" t="s">
        <v>107</v>
      </c>
      <c r="N35" s="11"/>
      <c r="O35" s="58" t="s">
        <v>108</v>
      </c>
      <c r="P35" s="11"/>
      <c r="Q35" s="66">
        <v>90000000</v>
      </c>
      <c r="R35" s="66">
        <v>90000000</v>
      </c>
      <c r="S35" s="66">
        <v>60000000</v>
      </c>
      <c r="T35" s="11"/>
      <c r="U35" s="11"/>
      <c r="V35" s="11"/>
      <c r="W35" s="11"/>
      <c r="X35" s="11"/>
      <c r="Y35" s="11"/>
      <c r="Z35" s="81">
        <v>0</v>
      </c>
      <c r="AA35" s="82">
        <f t="shared" ref="AA35:AA40" si="0">Z35*1.12</f>
        <v>0</v>
      </c>
      <c r="AB35" s="12"/>
      <c r="AC35" s="71">
        <v>2012</v>
      </c>
      <c r="AD35" s="76" t="s">
        <v>111</v>
      </c>
    </row>
    <row r="36" spans="1:38" ht="331.5" x14ac:dyDescent="0.2">
      <c r="A36" s="69" t="s">
        <v>113</v>
      </c>
      <c r="B36" s="58" t="s">
        <v>65</v>
      </c>
      <c r="C36" s="68" t="s">
        <v>114</v>
      </c>
      <c r="D36" s="58" t="s">
        <v>115</v>
      </c>
      <c r="E36" s="58" t="s">
        <v>116</v>
      </c>
      <c r="F36" s="58" t="s">
        <v>115</v>
      </c>
      <c r="G36" s="58" t="s">
        <v>116</v>
      </c>
      <c r="H36" s="58" t="s">
        <v>117</v>
      </c>
      <c r="I36" s="58" t="s">
        <v>118</v>
      </c>
      <c r="J36" s="58" t="s">
        <v>76</v>
      </c>
      <c r="K36" s="58">
        <v>75</v>
      </c>
      <c r="L36" s="58" t="s">
        <v>126</v>
      </c>
      <c r="M36" s="58" t="s">
        <v>107</v>
      </c>
      <c r="N36" s="11"/>
      <c r="O36" s="58" t="s">
        <v>119</v>
      </c>
      <c r="P36" s="11"/>
      <c r="Q36" s="66"/>
      <c r="R36" s="66"/>
      <c r="S36" s="66">
        <f>19790038.3141762-391</f>
        <v>19789647.314176202</v>
      </c>
      <c r="T36" s="66">
        <v>102448463.60153256</v>
      </c>
      <c r="U36" s="66">
        <v>102448463.60153256</v>
      </c>
      <c r="V36" s="66">
        <v>82658425.287356317</v>
      </c>
      <c r="W36" s="66"/>
      <c r="X36" s="66"/>
      <c r="Y36" s="11"/>
      <c r="Z36" s="81">
        <f>SUM(S36:V36)</f>
        <v>307344999.80459762</v>
      </c>
      <c r="AA36" s="82">
        <f t="shared" si="0"/>
        <v>344226399.78114939</v>
      </c>
      <c r="AB36" s="12"/>
      <c r="AC36" s="71">
        <v>2014</v>
      </c>
      <c r="AD36" s="10"/>
    </row>
    <row r="37" spans="1:38" ht="89.25" x14ac:dyDescent="0.2">
      <c r="A37" s="69" t="s">
        <v>128</v>
      </c>
      <c r="B37" s="58" t="s">
        <v>65</v>
      </c>
      <c r="C37" s="68" t="s">
        <v>129</v>
      </c>
      <c r="D37" s="58" t="s">
        <v>130</v>
      </c>
      <c r="E37" s="58" t="s">
        <v>131</v>
      </c>
      <c r="F37" s="58" t="s">
        <v>130</v>
      </c>
      <c r="G37" s="58" t="s">
        <v>131</v>
      </c>
      <c r="H37" s="58" t="s">
        <v>132</v>
      </c>
      <c r="I37" s="58" t="s">
        <v>133</v>
      </c>
      <c r="J37" s="58" t="s">
        <v>135</v>
      </c>
      <c r="K37" s="58">
        <v>70</v>
      </c>
      <c r="L37" s="58" t="s">
        <v>134</v>
      </c>
      <c r="M37" s="58" t="s">
        <v>107</v>
      </c>
      <c r="N37" s="76"/>
      <c r="O37" s="58" t="s">
        <v>108</v>
      </c>
      <c r="P37" s="77"/>
      <c r="Q37" s="78"/>
      <c r="R37" s="78"/>
      <c r="S37" s="78"/>
      <c r="T37" s="78">
        <v>38920000</v>
      </c>
      <c r="U37" s="79">
        <v>70000000</v>
      </c>
      <c r="V37" s="79">
        <v>45000000</v>
      </c>
      <c r="W37" s="79"/>
      <c r="X37" s="79"/>
      <c r="Y37" s="76"/>
      <c r="Z37" s="83">
        <f>SUM(T37:V37)</f>
        <v>153920000</v>
      </c>
      <c r="AA37" s="84">
        <f t="shared" si="0"/>
        <v>172390400.00000003</v>
      </c>
      <c r="AB37" s="80"/>
      <c r="AC37" s="71">
        <v>2015</v>
      </c>
      <c r="AD37" s="76"/>
    </row>
    <row r="38" spans="1:38" ht="63.75" x14ac:dyDescent="0.2">
      <c r="A38" s="88" t="s">
        <v>146</v>
      </c>
      <c r="B38" s="58" t="s">
        <v>65</v>
      </c>
      <c r="C38" s="68" t="s">
        <v>137</v>
      </c>
      <c r="D38" s="58" t="s">
        <v>138</v>
      </c>
      <c r="E38" s="89" t="s">
        <v>139</v>
      </c>
      <c r="F38" s="90" t="s">
        <v>140</v>
      </c>
      <c r="G38" s="89" t="s">
        <v>141</v>
      </c>
      <c r="H38" s="90" t="s">
        <v>142</v>
      </c>
      <c r="I38" s="89" t="s">
        <v>143</v>
      </c>
      <c r="J38" s="58" t="s">
        <v>135</v>
      </c>
      <c r="K38" s="58">
        <v>0</v>
      </c>
      <c r="L38" s="58" t="s">
        <v>144</v>
      </c>
      <c r="M38" s="58" t="s">
        <v>107</v>
      </c>
      <c r="N38" s="76"/>
      <c r="O38" s="91" t="s">
        <v>145</v>
      </c>
      <c r="P38" s="77"/>
      <c r="Q38" s="92"/>
      <c r="R38" s="92"/>
      <c r="S38" s="92"/>
      <c r="T38" s="92">
        <v>70000000</v>
      </c>
      <c r="U38" s="92">
        <v>70000000</v>
      </c>
      <c r="V38" s="92">
        <v>70000000</v>
      </c>
      <c r="W38" s="92">
        <v>70000000</v>
      </c>
      <c r="X38" s="92">
        <v>70000000</v>
      </c>
      <c r="Y38" s="76"/>
      <c r="Z38" s="83">
        <v>0</v>
      </c>
      <c r="AA38" s="84">
        <f t="shared" si="0"/>
        <v>0</v>
      </c>
      <c r="AB38" s="76"/>
      <c r="AC38" s="93">
        <v>2015</v>
      </c>
      <c r="AD38" s="76"/>
    </row>
    <row r="39" spans="1:38" ht="63.75" x14ac:dyDescent="0.2">
      <c r="A39" s="88" t="s">
        <v>150</v>
      </c>
      <c r="B39" s="58" t="s">
        <v>65</v>
      </c>
      <c r="C39" s="68" t="s">
        <v>137</v>
      </c>
      <c r="D39" s="58" t="s">
        <v>138</v>
      </c>
      <c r="E39" s="89" t="s">
        <v>139</v>
      </c>
      <c r="F39" s="90" t="s">
        <v>140</v>
      </c>
      <c r="G39" s="89" t="s">
        <v>141</v>
      </c>
      <c r="H39" s="90" t="s">
        <v>142</v>
      </c>
      <c r="I39" s="89" t="s">
        <v>143</v>
      </c>
      <c r="J39" s="58" t="s">
        <v>135</v>
      </c>
      <c r="K39" s="58">
        <v>0</v>
      </c>
      <c r="L39" s="58" t="s">
        <v>144</v>
      </c>
      <c r="M39" s="58" t="s">
        <v>107</v>
      </c>
      <c r="N39" s="76"/>
      <c r="O39" s="91" t="s">
        <v>145</v>
      </c>
      <c r="P39" s="94"/>
      <c r="Q39" s="95"/>
      <c r="R39" s="95"/>
      <c r="S39" s="95"/>
      <c r="T39" s="92">
        <v>79200000</v>
      </c>
      <c r="U39" s="92">
        <v>79200000</v>
      </c>
      <c r="V39" s="92">
        <v>79200000</v>
      </c>
      <c r="W39" s="92">
        <v>79200000</v>
      </c>
      <c r="X39" s="92">
        <v>79200000</v>
      </c>
      <c r="Y39" s="76"/>
      <c r="Z39" s="83">
        <v>0</v>
      </c>
      <c r="AA39" s="84">
        <f t="shared" si="0"/>
        <v>0</v>
      </c>
      <c r="AB39" s="76"/>
      <c r="AC39" s="93">
        <v>2015</v>
      </c>
      <c r="AD39" s="58" t="s">
        <v>151</v>
      </c>
    </row>
    <row r="40" spans="1:38" ht="63.75" x14ac:dyDescent="0.2">
      <c r="A40" s="76" t="s">
        <v>152</v>
      </c>
      <c r="B40" s="58" t="s">
        <v>65</v>
      </c>
      <c r="C40" s="68" t="s">
        <v>137</v>
      </c>
      <c r="D40" s="58" t="s">
        <v>138</v>
      </c>
      <c r="E40" s="89" t="s">
        <v>139</v>
      </c>
      <c r="F40" s="90" t="s">
        <v>153</v>
      </c>
      <c r="G40" s="89" t="s">
        <v>154</v>
      </c>
      <c r="H40" s="90" t="s">
        <v>142</v>
      </c>
      <c r="I40" s="89" t="s">
        <v>143</v>
      </c>
      <c r="J40" s="58" t="s">
        <v>135</v>
      </c>
      <c r="K40" s="58">
        <v>0</v>
      </c>
      <c r="L40" s="58" t="s">
        <v>155</v>
      </c>
      <c r="M40" s="58" t="s">
        <v>107</v>
      </c>
      <c r="N40" s="76"/>
      <c r="O40" s="91" t="s">
        <v>145</v>
      </c>
      <c r="P40" s="77"/>
      <c r="Q40" s="92"/>
      <c r="R40" s="92"/>
      <c r="S40" s="92"/>
      <c r="T40" s="79">
        <v>100000000</v>
      </c>
      <c r="U40" s="79">
        <v>100000000</v>
      </c>
      <c r="V40" s="79">
        <v>100000000</v>
      </c>
      <c r="W40" s="79">
        <v>100000000</v>
      </c>
      <c r="X40" s="79">
        <v>100000000</v>
      </c>
      <c r="Y40" s="76"/>
      <c r="Z40" s="98">
        <v>0</v>
      </c>
      <c r="AA40" s="98">
        <f t="shared" si="0"/>
        <v>0</v>
      </c>
      <c r="AB40" s="76"/>
      <c r="AC40" s="93">
        <v>2015</v>
      </c>
      <c r="AD40" s="97" t="s">
        <v>157</v>
      </c>
    </row>
    <row r="41" spans="1:38" ht="63.75" x14ac:dyDescent="0.2">
      <c r="A41" s="76" t="s">
        <v>158</v>
      </c>
      <c r="B41" s="100" t="s">
        <v>159</v>
      </c>
      <c r="C41" s="101" t="s">
        <v>160</v>
      </c>
      <c r="D41" s="100" t="s">
        <v>161</v>
      </c>
      <c r="E41" s="102" t="s">
        <v>162</v>
      </c>
      <c r="F41" s="103" t="s">
        <v>161</v>
      </c>
      <c r="G41" s="102" t="s">
        <v>162</v>
      </c>
      <c r="H41" s="103" t="s">
        <v>163</v>
      </c>
      <c r="I41" s="102" t="s">
        <v>164</v>
      </c>
      <c r="J41" s="100" t="s">
        <v>135</v>
      </c>
      <c r="K41" s="100">
        <v>20</v>
      </c>
      <c r="L41" s="100" t="s">
        <v>165</v>
      </c>
      <c r="M41" s="100" t="s">
        <v>107</v>
      </c>
      <c r="N41" s="104"/>
      <c r="O41" s="105" t="s">
        <v>166</v>
      </c>
      <c r="P41" s="106"/>
      <c r="Q41" s="107"/>
      <c r="R41" s="107"/>
      <c r="S41" s="107"/>
      <c r="T41" s="107"/>
      <c r="U41" s="107">
        <v>55007952</v>
      </c>
      <c r="V41" s="107">
        <v>110015904</v>
      </c>
      <c r="W41" s="107">
        <v>110015904</v>
      </c>
      <c r="X41" s="107">
        <v>55007952</v>
      </c>
      <c r="Y41" s="104"/>
      <c r="Z41" s="110">
        <f>U41+V41+W41+X41</f>
        <v>330047712</v>
      </c>
      <c r="AA41" s="110">
        <f>Z41*1.12</f>
        <v>369653437.44000006</v>
      </c>
      <c r="AB41" s="108"/>
      <c r="AC41" s="109">
        <v>2016</v>
      </c>
      <c r="AD41" s="97"/>
    </row>
    <row r="42" spans="1:38" ht="51" x14ac:dyDescent="0.2">
      <c r="A42" s="76" t="s">
        <v>167</v>
      </c>
      <c r="B42" s="100" t="s">
        <v>159</v>
      </c>
      <c r="C42" s="101" t="s">
        <v>168</v>
      </c>
      <c r="D42" s="100" t="s">
        <v>169</v>
      </c>
      <c r="E42" s="102" t="s">
        <v>170</v>
      </c>
      <c r="F42" s="103" t="s">
        <v>171</v>
      </c>
      <c r="G42" s="102" t="s">
        <v>170</v>
      </c>
      <c r="H42" s="103" t="s">
        <v>172</v>
      </c>
      <c r="I42" s="102" t="s">
        <v>173</v>
      </c>
      <c r="J42" s="100" t="s">
        <v>135</v>
      </c>
      <c r="K42" s="100">
        <v>20</v>
      </c>
      <c r="L42" s="100" t="s">
        <v>165</v>
      </c>
      <c r="M42" s="100" t="s">
        <v>107</v>
      </c>
      <c r="N42" s="104"/>
      <c r="O42" s="105" t="s">
        <v>166</v>
      </c>
      <c r="P42" s="106"/>
      <c r="Q42" s="107"/>
      <c r="R42" s="107"/>
      <c r="S42" s="107"/>
      <c r="T42" s="107"/>
      <c r="U42" s="107">
        <v>8732160</v>
      </c>
      <c r="V42" s="107">
        <v>17464320</v>
      </c>
      <c r="W42" s="107">
        <v>17464320</v>
      </c>
      <c r="X42" s="107">
        <v>8732160</v>
      </c>
      <c r="Y42" s="104"/>
      <c r="Z42" s="110">
        <f>U42+V42+W42+X42</f>
        <v>52392960</v>
      </c>
      <c r="AA42" s="110">
        <f>Z42*1.12</f>
        <v>58680115.200000003</v>
      </c>
      <c r="AB42" s="108"/>
      <c r="AC42" s="109">
        <v>2016</v>
      </c>
      <c r="AD42" s="97"/>
    </row>
    <row r="43" spans="1:38" ht="63.75" x14ac:dyDescent="0.2">
      <c r="A43" s="76" t="s">
        <v>174</v>
      </c>
      <c r="B43" s="100" t="s">
        <v>159</v>
      </c>
      <c r="C43" s="101" t="s">
        <v>175</v>
      </c>
      <c r="D43" s="100" t="s">
        <v>176</v>
      </c>
      <c r="E43" s="102" t="s">
        <v>177</v>
      </c>
      <c r="F43" s="103" t="s">
        <v>178</v>
      </c>
      <c r="G43" s="102" t="s">
        <v>177</v>
      </c>
      <c r="H43" s="103" t="s">
        <v>179</v>
      </c>
      <c r="I43" s="102" t="s">
        <v>180</v>
      </c>
      <c r="J43" s="100" t="s">
        <v>135</v>
      </c>
      <c r="K43" s="100">
        <v>20</v>
      </c>
      <c r="L43" s="100" t="s">
        <v>165</v>
      </c>
      <c r="M43" s="100" t="s">
        <v>107</v>
      </c>
      <c r="N43" s="104"/>
      <c r="O43" s="105" t="s">
        <v>166</v>
      </c>
      <c r="P43" s="106"/>
      <c r="Q43" s="107"/>
      <c r="R43" s="107"/>
      <c r="S43" s="107"/>
      <c r="T43" s="107"/>
      <c r="U43" s="107">
        <v>9453120</v>
      </c>
      <c r="V43" s="107">
        <v>18906240</v>
      </c>
      <c r="W43" s="107">
        <v>18906240</v>
      </c>
      <c r="X43" s="107">
        <v>9453120</v>
      </c>
      <c r="Y43" s="104"/>
      <c r="Z43" s="110">
        <f>U43+V43+W43+X43</f>
        <v>56718720</v>
      </c>
      <c r="AA43" s="110">
        <f>Z43*1.12</f>
        <v>63524966.400000006</v>
      </c>
      <c r="AB43" s="108"/>
      <c r="AC43" s="109">
        <v>2016</v>
      </c>
      <c r="AD43" s="97"/>
    </row>
    <row r="44" spans="1:38" ht="89.25" x14ac:dyDescent="0.2">
      <c r="A44" s="76" t="s">
        <v>182</v>
      </c>
      <c r="B44" s="58" t="s">
        <v>65</v>
      </c>
      <c r="C44" s="112" t="s">
        <v>183</v>
      </c>
      <c r="D44" s="113" t="s">
        <v>184</v>
      </c>
      <c r="E44" s="113" t="s">
        <v>185</v>
      </c>
      <c r="F44" s="113" t="s">
        <v>186</v>
      </c>
      <c r="G44" s="113" t="s">
        <v>187</v>
      </c>
      <c r="H44" s="113" t="s">
        <v>186</v>
      </c>
      <c r="I44" s="113" t="s">
        <v>187</v>
      </c>
      <c r="J44" s="58" t="s">
        <v>135</v>
      </c>
      <c r="K44" s="100">
        <v>20</v>
      </c>
      <c r="L44" s="100" t="s">
        <v>188</v>
      </c>
      <c r="M44" s="113" t="s">
        <v>189</v>
      </c>
      <c r="N44" s="104"/>
      <c r="O44" s="105" t="s">
        <v>166</v>
      </c>
      <c r="P44" s="106"/>
      <c r="Q44" s="107"/>
      <c r="R44" s="107"/>
      <c r="S44" s="107"/>
      <c r="T44" s="107"/>
      <c r="U44" s="107"/>
      <c r="V44" s="114">
        <v>3460724000</v>
      </c>
      <c r="W44" s="114">
        <v>3460724000</v>
      </c>
      <c r="X44" s="114">
        <v>5700016000</v>
      </c>
      <c r="Y44" s="104"/>
      <c r="Z44" s="115">
        <f>V44+W44+X44</f>
        <v>12621464000</v>
      </c>
      <c r="AA44" s="115">
        <f>Z44*1.12</f>
        <v>14136039680.000002</v>
      </c>
      <c r="AB44" s="108"/>
      <c r="AC44" s="109">
        <v>2016</v>
      </c>
      <c r="AD44" s="76"/>
      <c r="AJ44" s="123"/>
      <c r="AK44" s="123"/>
      <c r="AL44" s="123"/>
    </row>
    <row r="45" spans="1:38" ht="140.25" x14ac:dyDescent="0.2">
      <c r="A45" s="76" t="s">
        <v>190</v>
      </c>
      <c r="B45" s="58" t="s">
        <v>65</v>
      </c>
      <c r="C45" s="112" t="s">
        <v>191</v>
      </c>
      <c r="D45" s="113" t="s">
        <v>192</v>
      </c>
      <c r="E45" s="113" t="s">
        <v>193</v>
      </c>
      <c r="F45" s="113" t="s">
        <v>194</v>
      </c>
      <c r="G45" s="113" t="s">
        <v>195</v>
      </c>
      <c r="H45" s="113" t="s">
        <v>196</v>
      </c>
      <c r="I45" s="113" t="s">
        <v>197</v>
      </c>
      <c r="J45" s="58" t="s">
        <v>135</v>
      </c>
      <c r="K45" s="100">
        <v>20</v>
      </c>
      <c r="L45" s="100" t="s">
        <v>198</v>
      </c>
      <c r="M45" s="113" t="s">
        <v>222</v>
      </c>
      <c r="N45" s="104"/>
      <c r="O45" s="105" t="s">
        <v>166</v>
      </c>
      <c r="P45" s="106"/>
      <c r="Q45" s="107"/>
      <c r="R45" s="107"/>
      <c r="S45" s="107"/>
      <c r="T45" s="107"/>
      <c r="U45" s="107"/>
      <c r="V45" s="114">
        <v>85737600</v>
      </c>
      <c r="W45" s="114">
        <v>102960000</v>
      </c>
      <c r="X45" s="114">
        <v>144144000</v>
      </c>
      <c r="Y45" s="104"/>
      <c r="Z45" s="115">
        <f>V45+W45+X45</f>
        <v>332841600</v>
      </c>
      <c r="AA45" s="115">
        <f>Z45</f>
        <v>332841600</v>
      </c>
      <c r="AB45" s="108"/>
      <c r="AC45" s="109">
        <v>2017</v>
      </c>
      <c r="AD45" s="76"/>
      <c r="AF45" s="111"/>
      <c r="AJ45" s="123"/>
      <c r="AK45" s="123"/>
      <c r="AL45" s="123"/>
    </row>
    <row r="46" spans="1:38" ht="93" customHeight="1" x14ac:dyDescent="0.2">
      <c r="A46" s="76" t="s">
        <v>199</v>
      </c>
      <c r="B46" s="58" t="s">
        <v>65</v>
      </c>
      <c r="C46" s="112" t="s">
        <v>200</v>
      </c>
      <c r="D46" s="113" t="s">
        <v>201</v>
      </c>
      <c r="E46" s="113" t="s">
        <v>202</v>
      </c>
      <c r="F46" s="113" t="s">
        <v>203</v>
      </c>
      <c r="G46" s="113" t="s">
        <v>204</v>
      </c>
      <c r="H46" s="116" t="s">
        <v>205</v>
      </c>
      <c r="I46" s="116" t="s">
        <v>206</v>
      </c>
      <c r="J46" s="58" t="s">
        <v>135</v>
      </c>
      <c r="K46" s="58">
        <v>20</v>
      </c>
      <c r="L46" s="100" t="s">
        <v>198</v>
      </c>
      <c r="M46" s="113" t="s">
        <v>207</v>
      </c>
      <c r="N46" s="104"/>
      <c r="O46" s="91" t="s">
        <v>166</v>
      </c>
      <c r="P46" s="106"/>
      <c r="Q46" s="107"/>
      <c r="R46" s="107"/>
      <c r="S46" s="107"/>
      <c r="T46" s="107"/>
      <c r="U46" s="107"/>
      <c r="V46" s="92">
        <v>65952000</v>
      </c>
      <c r="W46" s="92">
        <v>79200000</v>
      </c>
      <c r="X46" s="92">
        <v>110880000</v>
      </c>
      <c r="Y46" s="104"/>
      <c r="Z46" s="115">
        <f>V46+W46+X46</f>
        <v>256032000</v>
      </c>
      <c r="AA46" s="115">
        <f>Z46</f>
        <v>256032000</v>
      </c>
      <c r="AB46" s="108"/>
      <c r="AC46" s="109">
        <v>2017</v>
      </c>
      <c r="AD46" s="76"/>
      <c r="AF46" s="111"/>
      <c r="AJ46" s="123"/>
      <c r="AK46" s="123"/>
      <c r="AL46" s="123"/>
    </row>
    <row r="47" spans="1:38" ht="80.25" customHeight="1" x14ac:dyDescent="0.2">
      <c r="A47" s="76" t="s">
        <v>208</v>
      </c>
      <c r="B47" s="58" t="s">
        <v>65</v>
      </c>
      <c r="C47" s="100" t="s">
        <v>209</v>
      </c>
      <c r="D47" s="117" t="s">
        <v>210</v>
      </c>
      <c r="E47" s="61" t="s">
        <v>211</v>
      </c>
      <c r="F47" s="61" t="s">
        <v>212</v>
      </c>
      <c r="G47" s="118" t="s">
        <v>213</v>
      </c>
      <c r="H47" s="103"/>
      <c r="I47" s="102"/>
      <c r="J47" s="76" t="s">
        <v>76</v>
      </c>
      <c r="K47" s="119">
        <v>90</v>
      </c>
      <c r="L47" s="120" t="s">
        <v>214</v>
      </c>
      <c r="M47" s="61" t="s">
        <v>107</v>
      </c>
      <c r="N47" s="104"/>
      <c r="O47" s="58" t="s">
        <v>215</v>
      </c>
      <c r="P47" s="106"/>
      <c r="Q47" s="107"/>
      <c r="R47" s="107"/>
      <c r="S47" s="107"/>
      <c r="T47" s="107"/>
      <c r="U47" s="107"/>
      <c r="V47" s="121">
        <v>55268592</v>
      </c>
      <c r="W47" s="121">
        <v>59137008</v>
      </c>
      <c r="X47" s="121">
        <v>63276984</v>
      </c>
      <c r="Y47" s="104"/>
      <c r="Z47" s="122">
        <f>V47+W47+X47</f>
        <v>177682584</v>
      </c>
      <c r="AA47" s="122">
        <f>Z47*1.12</f>
        <v>199004494.08000001</v>
      </c>
      <c r="AB47" s="108" t="s">
        <v>216</v>
      </c>
      <c r="AC47" s="109">
        <v>2016</v>
      </c>
      <c r="AD47" s="97"/>
      <c r="AF47" s="111"/>
      <c r="AJ47" s="123"/>
      <c r="AK47" s="123"/>
      <c r="AL47" s="123"/>
    </row>
    <row r="48" spans="1:38" ht="216.75" x14ac:dyDescent="0.2">
      <c r="A48" s="76" t="s">
        <v>217</v>
      </c>
      <c r="B48" s="58" t="s">
        <v>65</v>
      </c>
      <c r="C48" s="100" t="s">
        <v>218</v>
      </c>
      <c r="D48" s="58" t="s">
        <v>115</v>
      </c>
      <c r="E48" s="58" t="s">
        <v>116</v>
      </c>
      <c r="F48" s="58" t="s">
        <v>115</v>
      </c>
      <c r="G48" s="58" t="s">
        <v>116</v>
      </c>
      <c r="H48" s="58" t="s">
        <v>219</v>
      </c>
      <c r="I48" s="58" t="s">
        <v>220</v>
      </c>
      <c r="J48" s="58" t="s">
        <v>76</v>
      </c>
      <c r="K48" s="58">
        <v>75</v>
      </c>
      <c r="L48" s="58" t="s">
        <v>221</v>
      </c>
      <c r="M48" s="58" t="s">
        <v>107</v>
      </c>
      <c r="N48" s="11"/>
      <c r="O48" s="58" t="s">
        <v>119</v>
      </c>
      <c r="P48" s="106"/>
      <c r="Q48" s="107"/>
      <c r="R48" s="107"/>
      <c r="S48" s="107"/>
      <c r="T48" s="107"/>
      <c r="U48" s="107"/>
      <c r="V48" s="121">
        <v>20977441.34</v>
      </c>
      <c r="W48" s="121">
        <v>109644244</v>
      </c>
      <c r="X48" s="121">
        <v>91998827</v>
      </c>
      <c r="Y48" s="104"/>
      <c r="Z48" s="122">
        <f>V48+W48+X48</f>
        <v>222620512.34</v>
      </c>
      <c r="AA48" s="122">
        <f>Z48*1.12</f>
        <v>249334973.82080004</v>
      </c>
      <c r="AB48" s="108"/>
      <c r="AC48" s="109">
        <v>2017</v>
      </c>
      <c r="AD48" s="97"/>
      <c r="AF48" s="111"/>
      <c r="AJ48" s="123"/>
      <c r="AK48" s="123"/>
      <c r="AL48" s="123"/>
    </row>
    <row r="49" spans="1:30" x14ac:dyDescent="0.2">
      <c r="A49" s="65" t="s">
        <v>13</v>
      </c>
      <c r="B49" s="99"/>
      <c r="C49" s="9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70">
        <f>SUBTOTAL(9,Z35:Z48)</f>
        <v>14511065088.144598</v>
      </c>
      <c r="AA49" s="70">
        <f>SUBTOTAL(9,AA35:AA48)</f>
        <v>16181728066.721952</v>
      </c>
      <c r="AB49" s="11"/>
      <c r="AC49" s="11"/>
      <c r="AD49" s="10"/>
    </row>
    <row r="50" spans="1:30" x14ac:dyDescent="0.2">
      <c r="A50" s="10"/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0"/>
    </row>
    <row r="51" spans="1:30" x14ac:dyDescent="0.2">
      <c r="A51" s="13" t="s">
        <v>14</v>
      </c>
      <c r="B51" s="13"/>
      <c r="C51" s="10"/>
      <c r="D51" s="13"/>
      <c r="E51" s="13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70">
        <f>Z49+Z33</f>
        <v>21991065088.1446</v>
      </c>
      <c r="AA51" s="70">
        <f>AA49+AA33</f>
        <v>24559328066.721954</v>
      </c>
      <c r="AB51" s="11"/>
      <c r="AC51" s="11"/>
      <c r="AD51" s="10"/>
    </row>
    <row r="52" spans="1:30" x14ac:dyDescent="0.2">
      <c r="A52" s="14"/>
      <c r="B52" s="14"/>
      <c r="C52" s="15"/>
      <c r="D52" s="14"/>
      <c r="E52" s="14"/>
      <c r="F52" s="16"/>
      <c r="G52" s="16"/>
      <c r="H52" s="16"/>
      <c r="I52" s="16"/>
      <c r="J52" s="16"/>
      <c r="K52" s="16"/>
      <c r="L52" s="16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30" ht="14.25" customHeight="1" x14ac:dyDescent="0.25">
      <c r="B53" s="28" t="s">
        <v>15</v>
      </c>
      <c r="C53" s="23"/>
      <c r="D53" s="23"/>
      <c r="E53" s="23"/>
      <c r="F53" s="23"/>
      <c r="G53" s="23"/>
      <c r="H53" s="23"/>
      <c r="I53" s="23"/>
      <c r="J53" s="23"/>
      <c r="K53" s="24"/>
      <c r="L53" s="23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111"/>
      <c r="AB53" s="24"/>
      <c r="AC53" s="24"/>
      <c r="AD53" s="22"/>
    </row>
    <row r="54" spans="1:30" ht="15.75" x14ac:dyDescent="0.25">
      <c r="B54" s="27" t="s">
        <v>31</v>
      </c>
      <c r="C54" s="25"/>
      <c r="D54" s="25"/>
      <c r="E54" s="25"/>
      <c r="F54" s="22"/>
      <c r="G54" s="22"/>
      <c r="H54" s="22"/>
      <c r="I54" s="22"/>
      <c r="J54" s="22"/>
      <c r="K54" s="25"/>
      <c r="L54" s="25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B54" s="22"/>
      <c r="AC54" s="22"/>
      <c r="AD54" s="22"/>
    </row>
    <row r="55" spans="1:30" ht="15.75" x14ac:dyDescent="0.25">
      <c r="B55" s="27" t="s">
        <v>38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96"/>
      <c r="AB55" s="22"/>
      <c r="AC55" s="22"/>
      <c r="AD55" s="22"/>
    </row>
    <row r="56" spans="1:30" ht="15.75" customHeight="1" x14ac:dyDescent="0.25">
      <c r="A56" s="24"/>
      <c r="B56" s="27" t="s">
        <v>37</v>
      </c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ht="15.75" x14ac:dyDescent="0.25">
      <c r="B57" s="29" t="s">
        <v>49</v>
      </c>
      <c r="C57" s="34"/>
      <c r="D57" s="34"/>
      <c r="E57" s="34"/>
      <c r="F57" s="34"/>
      <c r="G57" s="34"/>
      <c r="H57" s="34"/>
      <c r="I57" s="3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2"/>
    </row>
    <row r="58" spans="1:30" ht="15.75" customHeight="1" x14ac:dyDescent="0.25">
      <c r="A58" s="26">
        <v>1</v>
      </c>
      <c r="B58" s="146" t="s">
        <v>16</v>
      </c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33"/>
      <c r="AD58" s="27"/>
    </row>
    <row r="59" spans="1:30" ht="15.75" x14ac:dyDescent="0.25">
      <c r="A59" s="26"/>
      <c r="B59" s="42" t="s">
        <v>17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85"/>
      <c r="X59" s="85"/>
      <c r="Y59" s="33"/>
      <c r="Z59" s="33"/>
      <c r="AA59" s="33"/>
      <c r="AB59" s="33"/>
      <c r="AC59" s="33"/>
      <c r="AD59" s="27"/>
    </row>
    <row r="60" spans="1:30" ht="15.75" x14ac:dyDescent="0.25">
      <c r="A60" s="26"/>
      <c r="B60" s="30" t="s">
        <v>18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85"/>
      <c r="X60" s="85"/>
      <c r="Y60" s="33"/>
      <c r="Z60" s="33"/>
      <c r="AA60" s="33"/>
      <c r="AB60" s="33"/>
      <c r="AC60" s="33"/>
      <c r="AD60" s="27"/>
    </row>
    <row r="61" spans="1:30" ht="15.75" x14ac:dyDescent="0.25">
      <c r="A61" s="26"/>
      <c r="B61" s="43" t="s">
        <v>19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33"/>
      <c r="O61" s="33"/>
      <c r="P61" s="33"/>
      <c r="Q61" s="33"/>
      <c r="R61" s="33"/>
      <c r="S61" s="33"/>
      <c r="T61" s="33"/>
      <c r="U61" s="33"/>
      <c r="V61" s="33"/>
      <c r="W61" s="85"/>
      <c r="X61" s="85"/>
      <c r="Y61" s="33"/>
      <c r="Z61" s="33"/>
      <c r="AA61" s="33"/>
      <c r="AB61" s="33"/>
      <c r="AC61" s="33"/>
      <c r="AD61" s="27"/>
    </row>
    <row r="62" spans="1:30" ht="15.75" x14ac:dyDescent="0.25">
      <c r="A62" s="26"/>
      <c r="B62" s="45" t="s">
        <v>20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33"/>
      <c r="O62" s="33"/>
      <c r="P62" s="33"/>
      <c r="Q62" s="33"/>
      <c r="R62" s="33"/>
      <c r="S62" s="33"/>
      <c r="T62" s="33"/>
      <c r="U62" s="33"/>
      <c r="V62" s="33"/>
      <c r="W62" s="85"/>
      <c r="X62" s="85"/>
      <c r="Y62" s="33"/>
      <c r="Z62" s="33"/>
      <c r="AA62" s="33"/>
      <c r="AB62" s="33"/>
      <c r="AC62" s="33"/>
      <c r="AD62" s="27"/>
    </row>
    <row r="63" spans="1:30" ht="15.75" x14ac:dyDescent="0.25">
      <c r="A63" s="26"/>
      <c r="B63" s="45" t="s">
        <v>21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33"/>
      <c r="O63" s="33"/>
      <c r="P63" s="33"/>
      <c r="Q63" s="33"/>
      <c r="R63" s="33"/>
      <c r="S63" s="33"/>
      <c r="T63" s="33"/>
      <c r="U63" s="33"/>
      <c r="V63" s="33"/>
      <c r="W63" s="85"/>
      <c r="X63" s="85"/>
      <c r="Y63" s="33"/>
      <c r="Z63" s="33"/>
      <c r="AA63" s="33"/>
      <c r="AB63" s="33"/>
      <c r="AC63" s="33"/>
      <c r="AD63" s="27"/>
    </row>
    <row r="64" spans="1:30" ht="15.75" x14ac:dyDescent="0.25">
      <c r="A64" s="26"/>
      <c r="B64" s="30" t="s">
        <v>22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85"/>
      <c r="X64" s="85"/>
      <c r="Y64" s="33"/>
      <c r="Z64" s="33"/>
      <c r="AA64" s="33"/>
      <c r="AB64" s="33"/>
      <c r="AC64" s="33"/>
      <c r="AD64" s="27"/>
    </row>
    <row r="65" spans="1:31" ht="15" customHeight="1" x14ac:dyDescent="0.25">
      <c r="A65" s="24"/>
      <c r="B65" s="32" t="s">
        <v>23</v>
      </c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27"/>
    </row>
    <row r="66" spans="1:31" ht="15.75" x14ac:dyDescent="0.25">
      <c r="A66" s="24"/>
      <c r="B66" s="28" t="s">
        <v>50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86"/>
      <c r="X66" s="86"/>
      <c r="Y66" s="31"/>
      <c r="Z66" s="31"/>
      <c r="AA66" s="31"/>
      <c r="AB66" s="31"/>
      <c r="AC66" s="31"/>
      <c r="AD66" s="27"/>
    </row>
    <row r="67" spans="1:31" ht="15.75" x14ac:dyDescent="0.25">
      <c r="A67" s="24"/>
      <c r="B67" s="157" t="s">
        <v>24</v>
      </c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35"/>
      <c r="AD67" s="27"/>
    </row>
    <row r="68" spans="1:31" ht="15.75" x14ac:dyDescent="0.25">
      <c r="A68" s="24"/>
      <c r="B68" s="47" t="s">
        <v>45</v>
      </c>
      <c r="C68" s="48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87"/>
      <c r="X68" s="87"/>
      <c r="Y68" s="35"/>
      <c r="Z68" s="35"/>
      <c r="AA68" s="35"/>
      <c r="AB68" s="35"/>
      <c r="AC68" s="35"/>
      <c r="AD68" s="27"/>
    </row>
    <row r="69" spans="1:31" ht="15.75" x14ac:dyDescent="0.25">
      <c r="A69" s="24"/>
      <c r="B69" s="49" t="s">
        <v>34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87"/>
      <c r="X69" s="87"/>
      <c r="Y69" s="35"/>
      <c r="Z69" s="35"/>
      <c r="AA69" s="35"/>
      <c r="AB69" s="35"/>
      <c r="AC69" s="35"/>
      <c r="AD69" s="27"/>
    </row>
    <row r="70" spans="1:31" ht="15.75" x14ac:dyDescent="0.25">
      <c r="A70" s="24"/>
      <c r="B70" s="150" t="s">
        <v>25</v>
      </c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31"/>
      <c r="AD70" s="27"/>
    </row>
    <row r="71" spans="1:31" ht="15.75" x14ac:dyDescent="0.25">
      <c r="A71" s="24"/>
      <c r="B71" s="50" t="s">
        <v>32</v>
      </c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86"/>
      <c r="X71" s="86"/>
      <c r="Y71" s="31"/>
      <c r="Z71" s="31"/>
      <c r="AA71" s="31"/>
      <c r="AB71" s="31"/>
      <c r="AC71" s="31"/>
      <c r="AD71" s="31"/>
    </row>
    <row r="72" spans="1:31" ht="15.75" x14ac:dyDescent="0.25">
      <c r="A72" s="26">
        <v>2</v>
      </c>
      <c r="B72" s="27" t="s">
        <v>46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</row>
    <row r="73" spans="1:31" ht="15.75" x14ac:dyDescent="0.25">
      <c r="A73" s="26">
        <v>3</v>
      </c>
      <c r="B73" s="27" t="s">
        <v>51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</row>
    <row r="74" spans="1:31" ht="15.75" x14ac:dyDescent="0.25">
      <c r="A74" s="26">
        <v>4</v>
      </c>
      <c r="B74" s="27" t="s">
        <v>57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</row>
    <row r="75" spans="1:31" ht="33.75" customHeight="1" x14ac:dyDescent="0.25">
      <c r="A75" s="26">
        <v>5</v>
      </c>
      <c r="B75" s="146" t="s">
        <v>58</v>
      </c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</row>
    <row r="76" spans="1:31" ht="16.5" customHeight="1" x14ac:dyDescent="0.2">
      <c r="A76" s="26">
        <v>6</v>
      </c>
      <c r="B76" s="147" t="s">
        <v>47</v>
      </c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</row>
    <row r="77" spans="1:31" s="19" customFormat="1" ht="18" customHeight="1" x14ac:dyDescent="0.25">
      <c r="A77" s="26">
        <v>7</v>
      </c>
      <c r="B77" s="51" t="s">
        <v>33</v>
      </c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</row>
    <row r="78" spans="1:31" ht="15.75" x14ac:dyDescent="0.25">
      <c r="A78" s="26">
        <v>8</v>
      </c>
      <c r="B78" s="27" t="s">
        <v>52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</row>
    <row r="79" spans="1:31" ht="18" customHeight="1" x14ac:dyDescent="0.2">
      <c r="A79" s="26">
        <v>9</v>
      </c>
      <c r="B79" s="147" t="s">
        <v>28</v>
      </c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</row>
    <row r="80" spans="1:31" ht="15.75" x14ac:dyDescent="0.25">
      <c r="A80" s="26">
        <v>10</v>
      </c>
      <c r="B80" s="146" t="s">
        <v>35</v>
      </c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</row>
    <row r="81" spans="1:31" ht="15.75" x14ac:dyDescent="0.25">
      <c r="A81" s="2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</row>
    <row r="82" spans="1:31" ht="15.75" x14ac:dyDescent="0.25">
      <c r="A82" s="26">
        <v>11</v>
      </c>
      <c r="B82" s="146" t="s">
        <v>41</v>
      </c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</row>
    <row r="83" spans="1:31" ht="15.75" customHeight="1" x14ac:dyDescent="0.25">
      <c r="A83" s="26">
        <v>12</v>
      </c>
      <c r="B83" s="146" t="s">
        <v>36</v>
      </c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</row>
    <row r="84" spans="1:31" ht="15.75" x14ac:dyDescent="0.25">
      <c r="A84" s="26">
        <v>13</v>
      </c>
      <c r="B84" s="27" t="s">
        <v>59</v>
      </c>
      <c r="C84" s="27"/>
      <c r="D84" s="27"/>
      <c r="E84" s="27"/>
      <c r="F84" s="27"/>
      <c r="G84" s="27"/>
      <c r="H84" s="27"/>
      <c r="I84" s="27"/>
      <c r="J84" s="27"/>
      <c r="K84" s="27"/>
      <c r="L84" s="51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</row>
    <row r="85" spans="1:31" ht="14.25" customHeight="1" x14ac:dyDescent="0.25">
      <c r="A85" s="26">
        <v>14</v>
      </c>
      <c r="B85" s="27" t="s">
        <v>61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</row>
    <row r="86" spans="1:31" ht="15.75" x14ac:dyDescent="0.25">
      <c r="A86" s="26">
        <v>15</v>
      </c>
      <c r="B86" s="27" t="s">
        <v>44</v>
      </c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</row>
    <row r="87" spans="1:31" ht="15.75" x14ac:dyDescent="0.25">
      <c r="A87" s="26">
        <v>16.170000000000002</v>
      </c>
      <c r="B87" s="27" t="s">
        <v>55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33"/>
      <c r="O87" s="33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</row>
    <row r="88" spans="1:31" ht="33.75" customHeight="1" x14ac:dyDescent="0.25">
      <c r="A88" s="26">
        <v>18</v>
      </c>
      <c r="B88" s="146" t="s">
        <v>54</v>
      </c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</row>
    <row r="89" spans="1:31" ht="17.25" customHeight="1" x14ac:dyDescent="0.25">
      <c r="A89" s="26">
        <v>19</v>
      </c>
      <c r="B89" s="149" t="s">
        <v>62</v>
      </c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</row>
    <row r="90" spans="1:31" ht="15.75" x14ac:dyDescent="0.25">
      <c r="A90" s="26">
        <v>20</v>
      </c>
      <c r="B90" s="51" t="s">
        <v>63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</row>
    <row r="91" spans="1:31" ht="15.75" x14ac:dyDescent="0.25">
      <c r="A91" s="26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</row>
    <row r="92" spans="1:31" ht="15.75" customHeight="1" x14ac:dyDescent="0.25">
      <c r="A92" s="22"/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</row>
    <row r="93" spans="1:31" x14ac:dyDescent="0.2">
      <c r="A93" s="18"/>
    </row>
    <row r="94" spans="1:31" x14ac:dyDescent="0.2">
      <c r="A94" s="18"/>
    </row>
    <row r="95" spans="1:31" ht="14.25" customHeight="1" x14ac:dyDescent="0.2">
      <c r="A95" s="18"/>
    </row>
    <row r="96" spans="1:31" s="19" customFormat="1" x14ac:dyDescent="0.2">
      <c r="A96" s="21"/>
    </row>
    <row r="97" spans="1:29" s="19" customFormat="1" x14ac:dyDescent="0.2">
      <c r="A97" s="21"/>
    </row>
    <row r="98" spans="1:29" s="19" customFormat="1" x14ac:dyDescent="0.2"/>
    <row r="99" spans="1:29" s="19" customFormat="1" x14ac:dyDescent="0.2">
      <c r="A99" s="21"/>
    </row>
    <row r="100" spans="1:29" s="19" customFormat="1" x14ac:dyDescent="0.2">
      <c r="A100" s="21"/>
    </row>
    <row r="101" spans="1:29" ht="16.5" customHeight="1" x14ac:dyDescent="0.2">
      <c r="A101" s="20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</row>
  </sheetData>
  <autoFilter ref="A28:AP43"/>
  <mergeCells count="49">
    <mergeCell ref="Y18:AD19"/>
    <mergeCell ref="B67:AB67"/>
    <mergeCell ref="O25:O26"/>
    <mergeCell ref="Y14:AD15"/>
    <mergeCell ref="Q25:X25"/>
    <mergeCell ref="AD25:AD26"/>
    <mergeCell ref="AB25:AB26"/>
    <mergeCell ref="Y20:AD21"/>
    <mergeCell ref="Y22:AD23"/>
    <mergeCell ref="B75:AD75"/>
    <mergeCell ref="B70:AB70"/>
    <mergeCell ref="H25:H26"/>
    <mergeCell ref="B25:B26"/>
    <mergeCell ref="Z25:Z26"/>
    <mergeCell ref="AC25:AC26"/>
    <mergeCell ref="J25:J26"/>
    <mergeCell ref="F25:F26"/>
    <mergeCell ref="AA25:AA26"/>
    <mergeCell ref="E25:E26"/>
    <mergeCell ref="B58:AB58"/>
    <mergeCell ref="K25:K26"/>
    <mergeCell ref="Q27:X27"/>
    <mergeCell ref="N25:N26"/>
    <mergeCell ref="Y25:Y26"/>
    <mergeCell ref="P25:P26"/>
    <mergeCell ref="B80:O81"/>
    <mergeCell ref="B79:AE79"/>
    <mergeCell ref="B76:AD76"/>
    <mergeCell ref="B92:AD92"/>
    <mergeCell ref="B89:AD89"/>
    <mergeCell ref="B82:O82"/>
    <mergeCell ref="B83:AD83"/>
    <mergeCell ref="B88:AE88"/>
    <mergeCell ref="A4:AD4"/>
    <mergeCell ref="Y6:AD7"/>
    <mergeCell ref="M25:M26"/>
    <mergeCell ref="C25:C26"/>
    <mergeCell ref="D25:D26"/>
    <mergeCell ref="Y8:AD9"/>
    <mergeCell ref="A25:A26"/>
    <mergeCell ref="Y10:AD11"/>
    <mergeCell ref="I25:I26"/>
    <mergeCell ref="A5:B5"/>
    <mergeCell ref="C5:AB5"/>
    <mergeCell ref="C24:AB24"/>
    <mergeCell ref="G25:G26"/>
    <mergeCell ref="Y12:AD13"/>
    <mergeCell ref="L25:L26"/>
    <mergeCell ref="Y16:AD17"/>
  </mergeCells>
  <phoneticPr fontId="11" type="noConversion"/>
  <pageMargins left="0" right="0" top="0" bottom="0" header="0.51181102362204722" footer="0.51181102362204722"/>
  <pageSetup paperSize="8" scale="4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</vt:lpstr>
      <vt:lpstr>'Приложение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A.Sarsenayev</cp:lastModifiedBy>
  <cp:lastPrinted>2013-02-26T09:12:11Z</cp:lastPrinted>
  <dcterms:created xsi:type="dcterms:W3CDTF">1996-10-08T23:32:33Z</dcterms:created>
  <dcterms:modified xsi:type="dcterms:W3CDTF">2016-12-26T03:09:16Z</dcterms:modified>
</cp:coreProperties>
</file>