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245" windowHeight="10575" activeTab="0"/>
  </bookViews>
  <sheets>
    <sheet name="ДР 2015-2019 гг." sheetId="1" r:id="rId1"/>
  </sheets>
  <definedNames>
    <definedName name="_xlnm.Print_Area" localSheetId="0">'ДР 2015-2019 гг.'!$A$7:$AA$16</definedName>
  </definedNames>
  <calcPr fullCalcOnLoad="1"/>
</workbook>
</file>

<file path=xl/sharedStrings.xml><?xml version="1.0" encoding="utf-8"?>
<sst xmlns="http://schemas.openxmlformats.org/spreadsheetml/2006/main" count="91" uniqueCount="73">
  <si>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</si>
  <si>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</si>
  <si>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</si>
  <si>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</si>
  <si>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</si>
  <si>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</si>
  <si>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</si>
  <si>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</si>
  <si>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</si>
  <si>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</si>
  <si>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</si>
  <si>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</si>
  <si>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</si>
  <si>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</si>
  <si>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</si>
  <si>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</si>
  <si>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</si>
  <si>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</si>
  <si>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</si>
  <si>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АО "РД "КазМунайГаз"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</si>
  <si>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</si>
  <si>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</si>
  <si>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</si>
  <si>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2015 год</t>
  </si>
  <si>
    <t>2016 год</t>
  </si>
  <si>
    <t>2017 год</t>
  </si>
  <si>
    <t>Включить следующую позицию:</t>
  </si>
  <si>
    <t>2018 год</t>
  </si>
  <si>
    <t>2019 год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</si>
  <si>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</si>
  <si>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</si>
  <si>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</si>
  <si>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Технический аудит активов
 АО "РД "КМГ"</t>
  </si>
  <si>
    <t xml:space="preserve">ҚазМұнайГаз» БӨ» АҚ активтерінің техникалық аудиті </t>
  </si>
  <si>
    <t>авансовый платеж - 0%, 
оставшаяся часть в течение 30 рабочих дней с момента подписания акта приема-передачи</t>
  </si>
  <si>
    <t>Итого по услугам</t>
  </si>
  <si>
    <t>Условия оплаты
 (размер авансового платежа), %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</si>
  <si>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</si>
  <si>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ЭОТ</t>
  </si>
  <si>
    <t>г.Астана</t>
  </si>
  <si>
    <t>Исключить следующую позицию:</t>
  </si>
  <si>
    <t>3.Услуги</t>
  </si>
  <si>
    <t>Оценка организационного, технического или экономического состояния</t>
  </si>
  <si>
    <t>октябрь, ноябрь
 2015 года</t>
  </si>
  <si>
    <t>Приложение 1</t>
  </si>
  <si>
    <t>столбец - 9, 14, 16, 17</t>
  </si>
  <si>
    <t>4-2 У</t>
  </si>
  <si>
    <t xml:space="preserve">Ұйымдық, техникалық немесе экономикалық жай-күйін бағалау                      </t>
  </si>
  <si>
    <t>5 У</t>
  </si>
  <si>
    <t>АО "РД "КМГ"</t>
  </si>
  <si>
    <t>77.11.10.100.000.00.0777.000000000000</t>
  </si>
  <si>
    <t>Услуги по аренде легковых автомобилей без водителя</t>
  </si>
  <si>
    <t xml:space="preserve">Жеңіл автомобилдерді жүргізушісіз жалға алу  жөніндегі қызмет көрсетулер </t>
  </si>
  <si>
    <t xml:space="preserve">Астана қаласында ОА мұқтажы үшін жеңіл автомобильдерді жалға алу </t>
  </si>
  <si>
    <t>май, июнь 2016 года</t>
  </si>
  <si>
    <t>авансовый платеж - 0%, 
оставшаяся часть в течение 30 рабочих дней с момента подписания акта оказанных услуг</t>
  </si>
  <si>
    <t>6 У</t>
  </si>
  <si>
    <t>77.12.19.100.000.00.0777.000000000000</t>
  </si>
  <si>
    <t>Услуги по аренде автобусов без водителя</t>
  </si>
  <si>
    <t>Автобустарды жүргізушісіз  жалға алу  жөніндегі қызмет көрсетулер </t>
  </si>
  <si>
    <t>Услуги по аренде автобусов без водителей</t>
  </si>
  <si>
    <t xml:space="preserve">Астана қаласында ОА мұқтажы үшін автобустарды  
жалға алу </t>
  </si>
  <si>
    <t>7 У</t>
  </si>
  <si>
    <t>77.12.19.100.001.00.0777.000000000000</t>
  </si>
  <si>
    <t>Услуги по аренде микроавтобусов без водителя</t>
  </si>
  <si>
    <t>Шағын автобустарды
жүргізушісіз жалға алу  жөніндегі қызмет көрсетулер</t>
  </si>
  <si>
    <t>Услуги по аренде микроавтобусов без водителей</t>
  </si>
  <si>
    <t xml:space="preserve">Астана қаласында ОА мұқтажы үшін шағын автобустарды  
жалға алу </t>
  </si>
  <si>
    <t>VII изменения и дополнения в План долгосрочных закупок товаров, работ и услуг АО "РД "КазМунайГаз"</t>
  </si>
  <si>
    <t>аренда легковых автомобилей для нужд ЦА в г.Астана</t>
  </si>
  <si>
    <t>аренда автобусов для нужд ЦА в г.Астана</t>
  </si>
  <si>
    <t>аренда микроавтобусов для нужд ЦА в г.Астана</t>
  </si>
  <si>
    <t>к приказу АО "РД "КазМунайГаз" № 137/П от 30 мая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</si>
</sst>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#,##0_р_."/>
  </numFmts>
  <fonts count="5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6" fillId="0" borderId="0" xfId="53" applyFont="1">
      <alignment/>
      <protection/>
    </xf>
    <xf numFmtId="0" fontId="2" fillId="0" borderId="0" xfId="53" applyFont="1" applyFill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/>
      <protection/>
    </xf>
    <xf numFmtId="184" fontId="2" fillId="0" borderId="10" xfId="63" applyNumberFormat="1" applyFont="1" applyBorder="1" applyAlignment="1">
      <alignment horizontal="right" vertical="center"/>
    </xf>
    <xf numFmtId="184" fontId="2" fillId="0" borderId="10" xfId="63" applyNumberFormat="1" applyFont="1" applyBorder="1" applyAlignment="1">
      <alignment horizontal="right" vertical="center" wrapText="1"/>
    </xf>
    <xf numFmtId="0" fontId="3" fillId="0" borderId="0" xfId="53" applyFont="1" applyBorder="1" applyAlignment="1">
      <alignment horizontal="center"/>
      <protection/>
    </xf>
    <xf numFmtId="0" fontId="10" fillId="0" borderId="11" xfId="53" applyFont="1" applyBorder="1" applyAlignment="1">
      <alignment horizontal="left"/>
      <protection/>
    </xf>
    <xf numFmtId="0" fontId="11" fillId="0" borderId="12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10" fillId="0" borderId="0" xfId="53" applyFont="1" applyBorder="1" applyAlignment="1">
      <alignment horizontal="left"/>
      <protection/>
    </xf>
    <xf numFmtId="0" fontId="11" fillId="0" borderId="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/>
      <protection/>
    </xf>
    <xf numFmtId="49" fontId="2" fillId="0" borderId="10" xfId="0" applyNumberFormat="1" applyFont="1" applyBorder="1" applyAlignment="1">
      <alignment horizontal="center" vertical="center"/>
    </xf>
    <xf numFmtId="184" fontId="3" fillId="0" borderId="10" xfId="63" applyNumberFormat="1" applyFont="1" applyBorder="1" applyAlignment="1">
      <alignment horizontal="right" vertical="center" wrapText="1"/>
    </xf>
    <xf numFmtId="1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vertical="center"/>
      <protection/>
    </xf>
    <xf numFmtId="0" fontId="51" fillId="0" borderId="10" xfId="53" applyFont="1" applyBorder="1" applyAlignment="1">
      <alignment/>
      <protection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left" vertical="center" wrapText="1"/>
      <protection/>
    </xf>
    <xf numFmtId="0" fontId="52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left" vertical="center"/>
      <protection/>
    </xf>
    <xf numFmtId="184" fontId="52" fillId="0" borderId="10" xfId="63" applyNumberFormat="1" applyFont="1" applyBorder="1" applyAlignment="1">
      <alignment horizontal="right" vertical="center"/>
    </xf>
    <xf numFmtId="184" fontId="51" fillId="0" borderId="10" xfId="63" applyNumberFormat="1" applyFont="1" applyBorder="1" applyAlignment="1">
      <alignment horizontal="right" vertical="center" wrapText="1"/>
    </xf>
    <xf numFmtId="1" fontId="52" fillId="0" borderId="10" xfId="53" applyNumberFormat="1" applyFont="1" applyBorder="1" applyAlignment="1">
      <alignment horizontal="center" vertical="center"/>
      <protection/>
    </xf>
    <xf numFmtId="184" fontId="52" fillId="0" borderId="10" xfId="63" applyNumberFormat="1" applyFont="1" applyBorder="1" applyAlignment="1">
      <alignment horizontal="right" vertical="center" wrapText="1"/>
    </xf>
    <xf numFmtId="0" fontId="52" fillId="0" borderId="10" xfId="53" applyFont="1" applyBorder="1" applyAlignment="1">
      <alignment/>
      <protection/>
    </xf>
    <xf numFmtId="0" fontId="52" fillId="0" borderId="10" xfId="53" applyFont="1" applyBorder="1" applyAlignment="1">
      <alignment horizontal="center"/>
      <protection/>
    </xf>
    <xf numFmtId="3" fontId="51" fillId="0" borderId="10" xfId="53" applyNumberFormat="1" applyFont="1" applyBorder="1" applyAlignment="1">
      <alignment horizontal="center" vertical="center"/>
      <protection/>
    </xf>
    <xf numFmtId="0" fontId="52" fillId="0" borderId="10" xfId="53" applyFont="1" applyBorder="1">
      <alignment/>
      <protection/>
    </xf>
    <xf numFmtId="184" fontId="2" fillId="0" borderId="14" xfId="63" applyNumberFormat="1" applyFont="1" applyBorder="1" applyAlignment="1">
      <alignment horizontal="center" vertical="center"/>
    </xf>
    <xf numFmtId="0" fontId="2" fillId="0" borderId="14" xfId="53" applyFont="1" applyBorder="1" applyAlignment="1">
      <alignment horizontal="center" vertical="center"/>
      <protection/>
    </xf>
    <xf numFmtId="184" fontId="52" fillId="0" borderId="14" xfId="63" applyNumberFormat="1" applyFont="1" applyBorder="1" applyAlignment="1">
      <alignment horizontal="center" vertical="center"/>
    </xf>
    <xf numFmtId="0" fontId="52" fillId="0" borderId="14" xfId="53" applyFont="1" applyBorder="1" applyAlignment="1">
      <alignment horizontal="center" vertical="center"/>
      <protection/>
    </xf>
    <xf numFmtId="185" fontId="52" fillId="0" borderId="14" xfId="63" applyNumberFormat="1" applyFont="1" applyBorder="1" applyAlignment="1">
      <alignment horizontal="center" vertical="center"/>
    </xf>
    <xf numFmtId="0" fontId="2" fillId="0" borderId="14" xfId="53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5" xfId="53" applyFont="1" applyBorder="1" applyAlignment="1">
      <alignment horizontal="center" vertical="center"/>
      <protection/>
    </xf>
    <xf numFmtId="1" fontId="2" fillId="0" borderId="15" xfId="53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 shrinkToFit="1"/>
      <protection/>
    </xf>
    <xf numFmtId="0" fontId="52" fillId="0" borderId="14" xfId="53" applyFont="1" applyBorder="1" applyAlignment="1">
      <alignment horizontal="center" vertical="center" wrapText="1"/>
      <protection/>
    </xf>
    <xf numFmtId="49" fontId="52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53" applyFont="1" applyFill="1" applyBorder="1" applyAlignment="1">
      <alignment horizontal="center" vertical="center" wrapText="1"/>
      <protection/>
    </xf>
    <xf numFmtId="0" fontId="52" fillId="0" borderId="14" xfId="53" applyFont="1" applyBorder="1" applyAlignment="1">
      <alignment horizontal="left" vertical="center"/>
      <protection/>
    </xf>
    <xf numFmtId="0" fontId="52" fillId="0" borderId="15" xfId="53" applyFont="1" applyBorder="1" applyAlignment="1">
      <alignment horizontal="center" vertical="center"/>
      <protection/>
    </xf>
    <xf numFmtId="1" fontId="52" fillId="0" borderId="15" xfId="53" applyNumberFormat="1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 wrapText="1" shrinkToFit="1"/>
      <protection/>
    </xf>
    <xf numFmtId="4" fontId="2" fillId="0" borderId="14" xfId="63" applyNumberFormat="1" applyFont="1" applyBorder="1" applyAlignment="1">
      <alignment horizontal="center" vertical="center"/>
    </xf>
    <xf numFmtId="4" fontId="3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3" fillId="0" borderId="0" xfId="55" applyFont="1" applyFill="1" applyBorder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5" zoomScaleNormal="85" zoomScaleSheetLayoutView="87" zoomScalePageLayoutView="0" workbookViewId="0" topLeftCell="A1">
      <selection activeCell="W19" sqref="W19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19.00390625" style="1" customWidth="1"/>
    <col min="4" max="4" width="19.140625" style="1" customWidth="1"/>
    <col min="5" max="5" width="20.00390625" style="1" customWidth="1"/>
    <col min="6" max="6" width="18.421875" style="1" customWidth="1"/>
    <col min="7" max="7" width="19.8515625" style="1" customWidth="1"/>
    <col min="8" max="9" width="17.28125" style="1" customWidth="1"/>
    <col min="10" max="10" width="10.57421875" style="1" customWidth="1"/>
    <col min="11" max="11" width="15.28125" style="1" customWidth="1"/>
    <col min="12" max="12" width="17.57421875" style="1" customWidth="1"/>
    <col min="13" max="13" width="14.421875" style="1" customWidth="1"/>
    <col min="14" max="14" width="15.7109375" style="1" customWidth="1"/>
    <col min="15" max="15" width="32.421875" style="1" customWidth="1"/>
    <col min="16" max="16" width="10.8515625" style="1" customWidth="1"/>
    <col min="17" max="17" width="13.28125" style="1" customWidth="1"/>
    <col min="18" max="18" width="12.57421875" style="1" customWidth="1"/>
    <col min="19" max="19" width="12.7109375" style="1" customWidth="1"/>
    <col min="20" max="20" width="14.00390625" style="1" customWidth="1"/>
    <col min="21" max="21" width="12.7109375" style="1" customWidth="1"/>
    <col min="22" max="22" width="15.8515625" style="1" customWidth="1"/>
    <col min="23" max="23" width="15.140625" style="1" customWidth="1"/>
    <col min="24" max="24" width="14.140625" style="1" customWidth="1"/>
    <col min="25" max="25" width="10.421875" style="1" customWidth="1"/>
    <col min="26" max="26" width="15.00390625" style="1" customWidth="1"/>
    <col min="27" max="27" width="13.7109375" style="1" customWidth="1"/>
    <col min="28" max="16384" width="9.140625" style="1" customWidth="1"/>
  </cols>
  <sheetData>
    <row r="1" spans="4:27" ht="13.5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W1" s="2"/>
      <c r="Y1" s="12"/>
      <c r="Z1" s="12"/>
      <c r="AA1" s="12"/>
    </row>
    <row r="2" spans="2:27" ht="16.5" thickBot="1"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2"/>
      <c r="W2" s="2"/>
      <c r="Y2" s="3"/>
      <c r="Z2" s="3"/>
      <c r="AA2" s="3"/>
    </row>
    <row r="3" spans="2:27" ht="15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  <c r="U3" s="57" t="s">
        <v>44</v>
      </c>
      <c r="V3" s="56"/>
      <c r="W3" s="56"/>
      <c r="X3" s="56"/>
      <c r="Y3" s="56"/>
      <c r="Z3" s="56"/>
      <c r="AA3" s="56"/>
    </row>
    <row r="4" spans="2:27" ht="15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"/>
      <c r="U4" s="74" t="s">
        <v>72</v>
      </c>
      <c r="V4" s="75"/>
      <c r="W4" s="75"/>
      <c r="X4" s="75"/>
      <c r="Y4" s="75"/>
      <c r="Z4" s="75"/>
      <c r="AA4" s="56"/>
    </row>
    <row r="5" spans="25:27" ht="12.75">
      <c r="Y5" s="3"/>
      <c r="Z5" s="3"/>
      <c r="AA5" s="3"/>
    </row>
    <row r="6" spans="1:27" ht="15.75">
      <c r="A6" s="73" t="s">
        <v>68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21" customHeight="1">
      <c r="A7" s="72" t="s">
        <v>0</v>
      </c>
      <c r="B7" s="72" t="s">
        <v>9</v>
      </c>
      <c r="C7" s="72" t="s">
        <v>12</v>
      </c>
      <c r="D7" s="72" t="s">
        <v>10</v>
      </c>
      <c r="E7" s="72" t="s">
        <v>20</v>
      </c>
      <c r="F7" s="72" t="s">
        <v>18</v>
      </c>
      <c r="G7" s="72" t="s">
        <v>21</v>
      </c>
      <c r="H7" s="72" t="s">
        <v>13</v>
      </c>
      <c r="I7" s="72" t="s">
        <v>22</v>
      </c>
      <c r="J7" s="72" t="s">
        <v>1</v>
      </c>
      <c r="K7" s="72" t="s">
        <v>16</v>
      </c>
      <c r="L7" s="72" t="s">
        <v>2</v>
      </c>
      <c r="M7" s="70" t="s">
        <v>3</v>
      </c>
      <c r="N7" s="70" t="s">
        <v>15</v>
      </c>
      <c r="O7" s="70" t="s">
        <v>36</v>
      </c>
      <c r="P7" s="70" t="s">
        <v>4</v>
      </c>
      <c r="Q7" s="70" t="s">
        <v>5</v>
      </c>
      <c r="R7" s="70"/>
      <c r="S7" s="70"/>
      <c r="T7" s="70"/>
      <c r="U7" s="70"/>
      <c r="V7" s="70" t="s">
        <v>6</v>
      </c>
      <c r="W7" s="70" t="s">
        <v>11</v>
      </c>
      <c r="X7" s="70" t="s">
        <v>7</v>
      </c>
      <c r="Y7" s="70" t="s">
        <v>14</v>
      </c>
      <c r="Z7" s="70" t="s">
        <v>17</v>
      </c>
      <c r="AA7" s="70" t="s">
        <v>8</v>
      </c>
    </row>
    <row r="8" spans="1:27" ht="85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27" t="s">
        <v>23</v>
      </c>
      <c r="R8" s="27" t="s">
        <v>24</v>
      </c>
      <c r="S8" s="27" t="s">
        <v>25</v>
      </c>
      <c r="T8" s="27" t="s">
        <v>27</v>
      </c>
      <c r="U8" s="27" t="s">
        <v>28</v>
      </c>
      <c r="V8" s="71"/>
      <c r="W8" s="71"/>
      <c r="X8" s="71"/>
      <c r="Y8" s="71"/>
      <c r="Z8" s="71"/>
      <c r="AA8" s="71"/>
    </row>
    <row r="9" spans="1:27" s="4" customFormat="1" ht="12.75" customHeight="1">
      <c r="A9" s="18">
        <v>1</v>
      </c>
      <c r="B9" s="18">
        <v>2</v>
      </c>
      <c r="C9" s="18">
        <v>3</v>
      </c>
      <c r="D9" s="18">
        <v>4</v>
      </c>
      <c r="E9" s="18"/>
      <c r="F9" s="18">
        <v>5</v>
      </c>
      <c r="G9" s="18"/>
      <c r="H9" s="18">
        <v>6</v>
      </c>
      <c r="I9" s="18"/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69">
        <v>14</v>
      </c>
      <c r="R9" s="69"/>
      <c r="S9" s="69"/>
      <c r="T9" s="69"/>
      <c r="U9" s="69"/>
      <c r="V9" s="18">
        <v>15</v>
      </c>
      <c r="W9" s="18">
        <v>16</v>
      </c>
      <c r="X9" s="18">
        <v>17</v>
      </c>
      <c r="Y9" s="18">
        <v>18</v>
      </c>
      <c r="Z9" s="18">
        <v>19</v>
      </c>
      <c r="AA9" s="18">
        <v>20</v>
      </c>
    </row>
    <row r="10" spans="1:27" ht="12.75">
      <c r="A10" s="28" t="s">
        <v>40</v>
      </c>
      <c r="B10" s="29"/>
      <c r="C10" s="30"/>
      <c r="D10" s="31"/>
      <c r="E10" s="31"/>
      <c r="F10" s="31"/>
      <c r="G10" s="31"/>
      <c r="H10" s="32"/>
      <c r="I10" s="32"/>
      <c r="J10" s="31"/>
      <c r="K10" s="31"/>
      <c r="L10" s="31"/>
      <c r="M10" s="31"/>
      <c r="N10" s="33"/>
      <c r="O10" s="32"/>
      <c r="P10" s="34"/>
      <c r="Q10" s="35"/>
      <c r="R10" s="35"/>
      <c r="S10" s="35"/>
      <c r="T10" s="35"/>
      <c r="U10" s="33"/>
      <c r="V10" s="33"/>
      <c r="W10" s="36"/>
      <c r="X10" s="36"/>
      <c r="Y10" s="33"/>
      <c r="Z10" s="37"/>
      <c r="AA10" s="33"/>
    </row>
    <row r="11" spans="1:27" ht="14.25" customHeight="1">
      <c r="A11" s="28" t="s">
        <v>41</v>
      </c>
      <c r="B11" s="29"/>
      <c r="C11" s="30"/>
      <c r="D11" s="31"/>
      <c r="E11" s="31"/>
      <c r="F11" s="31"/>
      <c r="G11" s="31"/>
      <c r="H11" s="32"/>
      <c r="I11" s="32"/>
      <c r="J11" s="31"/>
      <c r="K11" s="31"/>
      <c r="L11" s="31"/>
      <c r="M11" s="31"/>
      <c r="N11" s="33"/>
      <c r="O11" s="32"/>
      <c r="P11" s="34"/>
      <c r="Q11" s="35"/>
      <c r="R11" s="35"/>
      <c r="S11" s="35"/>
      <c r="T11" s="35"/>
      <c r="U11" s="33"/>
      <c r="V11" s="33"/>
      <c r="W11" s="38"/>
      <c r="X11" s="38"/>
      <c r="Y11" s="33"/>
      <c r="Z11" s="37"/>
      <c r="AA11" s="33"/>
    </row>
    <row r="12" spans="1:27" s="5" customFormat="1" ht="72" customHeight="1">
      <c r="A12" s="33" t="s">
        <v>46</v>
      </c>
      <c r="B12" s="59" t="s">
        <v>19</v>
      </c>
      <c r="C12" s="60" t="s">
        <v>29</v>
      </c>
      <c r="D12" s="59" t="s">
        <v>30</v>
      </c>
      <c r="E12" s="61" t="s">
        <v>31</v>
      </c>
      <c r="F12" s="61" t="s">
        <v>42</v>
      </c>
      <c r="G12" s="61" t="s">
        <v>47</v>
      </c>
      <c r="H12" s="61" t="s">
        <v>32</v>
      </c>
      <c r="I12" s="61" t="s">
        <v>33</v>
      </c>
      <c r="J12" s="59" t="s">
        <v>38</v>
      </c>
      <c r="K12" s="59">
        <v>0</v>
      </c>
      <c r="L12" s="59" t="s">
        <v>43</v>
      </c>
      <c r="M12" s="59" t="s">
        <v>39</v>
      </c>
      <c r="N12" s="46"/>
      <c r="O12" s="62" t="s">
        <v>34</v>
      </c>
      <c r="P12" s="63"/>
      <c r="Q12" s="45">
        <v>100000000</v>
      </c>
      <c r="R12" s="45">
        <v>100000000</v>
      </c>
      <c r="S12" s="45">
        <v>100000000</v>
      </c>
      <c r="T12" s="45">
        <v>100000000</v>
      </c>
      <c r="U12" s="45">
        <v>100000000</v>
      </c>
      <c r="V12" s="46"/>
      <c r="W12" s="47">
        <f>SUM(Q12:U12)</f>
        <v>500000000</v>
      </c>
      <c r="X12" s="47">
        <f>W12*1.12</f>
        <v>560000000</v>
      </c>
      <c r="Y12" s="64"/>
      <c r="Z12" s="65">
        <v>2015</v>
      </c>
      <c r="AA12" s="66" t="s">
        <v>45</v>
      </c>
    </row>
    <row r="13" spans="1:27" s="5" customFormat="1" ht="17.25" customHeight="1">
      <c r="A13" s="28" t="s">
        <v>35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>
        <f>W12</f>
        <v>500000000</v>
      </c>
      <c r="X13" s="41">
        <f>X12</f>
        <v>560000000</v>
      </c>
      <c r="Y13" s="40"/>
      <c r="Z13" s="40"/>
      <c r="AA13" s="42"/>
    </row>
    <row r="14" spans="1:27" s="5" customFormat="1" ht="17.25" customHeight="1">
      <c r="A14" s="19" t="s">
        <v>26</v>
      </c>
      <c r="B14" s="20"/>
      <c r="C14" s="21"/>
      <c r="D14" s="6"/>
      <c r="E14" s="6"/>
      <c r="F14" s="6"/>
      <c r="G14" s="6"/>
      <c r="H14" s="7"/>
      <c r="I14" s="7"/>
      <c r="J14" s="6"/>
      <c r="K14" s="6"/>
      <c r="L14" s="6"/>
      <c r="M14" s="6"/>
      <c r="N14" s="8"/>
      <c r="O14" s="7"/>
      <c r="P14" s="9"/>
      <c r="Q14" s="10"/>
      <c r="R14" s="10"/>
      <c r="S14" s="10"/>
      <c r="T14" s="10"/>
      <c r="U14" s="8"/>
      <c r="V14" s="8"/>
      <c r="W14" s="22"/>
      <c r="X14" s="22"/>
      <c r="Y14" s="8"/>
      <c r="Z14" s="23"/>
      <c r="AA14" s="8"/>
    </row>
    <row r="15" spans="1:27" s="5" customFormat="1" ht="17.25" customHeight="1">
      <c r="A15" s="19" t="s">
        <v>41</v>
      </c>
      <c r="B15" s="20"/>
      <c r="C15" s="21"/>
      <c r="D15" s="6"/>
      <c r="E15" s="6"/>
      <c r="F15" s="6"/>
      <c r="G15" s="6"/>
      <c r="H15" s="7"/>
      <c r="I15" s="7"/>
      <c r="J15" s="6"/>
      <c r="K15" s="6"/>
      <c r="L15" s="6"/>
      <c r="M15" s="6"/>
      <c r="N15" s="8"/>
      <c r="O15" s="7"/>
      <c r="P15" s="9"/>
      <c r="Q15" s="10"/>
      <c r="R15" s="10"/>
      <c r="S15" s="10"/>
      <c r="T15" s="10"/>
      <c r="U15" s="8"/>
      <c r="V15" s="8"/>
      <c r="W15" s="11"/>
      <c r="X15" s="11"/>
      <c r="Y15" s="8"/>
      <c r="Z15" s="23"/>
      <c r="AA15" s="8"/>
    </row>
    <row r="16" spans="1:27" s="5" customFormat="1" ht="63.75">
      <c r="A16" s="8" t="s">
        <v>48</v>
      </c>
      <c r="B16" s="48" t="s">
        <v>49</v>
      </c>
      <c r="C16" s="49" t="s">
        <v>50</v>
      </c>
      <c r="D16" s="48" t="s">
        <v>51</v>
      </c>
      <c r="E16" s="50" t="s">
        <v>52</v>
      </c>
      <c r="F16" s="51" t="s">
        <v>51</v>
      </c>
      <c r="G16" s="50" t="s">
        <v>52</v>
      </c>
      <c r="H16" s="51" t="s">
        <v>69</v>
      </c>
      <c r="I16" s="50" t="s">
        <v>53</v>
      </c>
      <c r="J16" s="48" t="s">
        <v>38</v>
      </c>
      <c r="K16" s="48">
        <v>20</v>
      </c>
      <c r="L16" s="48" t="s">
        <v>54</v>
      </c>
      <c r="M16" s="48" t="s">
        <v>39</v>
      </c>
      <c r="N16" s="44"/>
      <c r="O16" s="52" t="s">
        <v>55</v>
      </c>
      <c r="P16" s="53"/>
      <c r="Q16" s="43"/>
      <c r="R16" s="43">
        <v>55007952</v>
      </c>
      <c r="S16" s="43">
        <v>110015904</v>
      </c>
      <c r="T16" s="43">
        <v>110015904</v>
      </c>
      <c r="U16" s="43">
        <v>55007952</v>
      </c>
      <c r="V16" s="44"/>
      <c r="W16" s="67">
        <f>R16+S16+T16+U16</f>
        <v>330047712</v>
      </c>
      <c r="X16" s="67">
        <f>W16*1.12</f>
        <v>369653437.44000006</v>
      </c>
      <c r="Y16" s="54"/>
      <c r="Z16" s="55">
        <v>2016</v>
      </c>
      <c r="AA16" s="58"/>
    </row>
    <row r="17" spans="1:27" ht="51">
      <c r="A17" s="8" t="s">
        <v>56</v>
      </c>
      <c r="B17" s="48" t="s">
        <v>49</v>
      </c>
      <c r="C17" s="49" t="s">
        <v>57</v>
      </c>
      <c r="D17" s="48" t="s">
        <v>58</v>
      </c>
      <c r="E17" s="50" t="s">
        <v>59</v>
      </c>
      <c r="F17" s="51" t="s">
        <v>60</v>
      </c>
      <c r="G17" s="50" t="s">
        <v>59</v>
      </c>
      <c r="H17" s="51" t="s">
        <v>70</v>
      </c>
      <c r="I17" s="50" t="s">
        <v>61</v>
      </c>
      <c r="J17" s="48" t="s">
        <v>38</v>
      </c>
      <c r="K17" s="48">
        <v>20</v>
      </c>
      <c r="L17" s="48" t="s">
        <v>54</v>
      </c>
      <c r="M17" s="48" t="s">
        <v>39</v>
      </c>
      <c r="N17" s="44"/>
      <c r="O17" s="52" t="s">
        <v>55</v>
      </c>
      <c r="P17" s="53"/>
      <c r="Q17" s="43"/>
      <c r="R17" s="43">
        <v>8732160</v>
      </c>
      <c r="S17" s="43">
        <v>17464320</v>
      </c>
      <c r="T17" s="43">
        <v>17464320</v>
      </c>
      <c r="U17" s="43">
        <v>8732160</v>
      </c>
      <c r="V17" s="44"/>
      <c r="W17" s="67">
        <f>R17+S17+T17+U17</f>
        <v>52392960</v>
      </c>
      <c r="X17" s="67">
        <f>W17*1.12</f>
        <v>58680115.2</v>
      </c>
      <c r="Y17" s="54"/>
      <c r="Z17" s="55">
        <v>2016</v>
      </c>
      <c r="AA17" s="58"/>
    </row>
    <row r="18" spans="1:27" ht="63.75">
      <c r="A18" s="8" t="s">
        <v>62</v>
      </c>
      <c r="B18" s="48" t="s">
        <v>49</v>
      </c>
      <c r="C18" s="49" t="s">
        <v>63</v>
      </c>
      <c r="D18" s="48" t="s">
        <v>64</v>
      </c>
      <c r="E18" s="50" t="s">
        <v>65</v>
      </c>
      <c r="F18" s="51" t="s">
        <v>66</v>
      </c>
      <c r="G18" s="50" t="s">
        <v>65</v>
      </c>
      <c r="H18" s="51" t="s">
        <v>71</v>
      </c>
      <c r="I18" s="50" t="s">
        <v>67</v>
      </c>
      <c r="J18" s="48" t="s">
        <v>38</v>
      </c>
      <c r="K18" s="48">
        <v>20</v>
      </c>
      <c r="L18" s="48" t="s">
        <v>54</v>
      </c>
      <c r="M18" s="48" t="s">
        <v>39</v>
      </c>
      <c r="N18" s="44"/>
      <c r="O18" s="52" t="s">
        <v>55</v>
      </c>
      <c r="P18" s="53"/>
      <c r="Q18" s="43"/>
      <c r="R18" s="43">
        <v>9453120</v>
      </c>
      <c r="S18" s="43">
        <v>18906240</v>
      </c>
      <c r="T18" s="43">
        <v>18906240</v>
      </c>
      <c r="U18" s="43">
        <v>9453120</v>
      </c>
      <c r="V18" s="44"/>
      <c r="W18" s="67">
        <f>R18+S18+T18+U18</f>
        <v>56718720</v>
      </c>
      <c r="X18" s="67">
        <f>W18*1.12</f>
        <v>63524966.400000006</v>
      </c>
      <c r="Y18" s="54"/>
      <c r="Z18" s="55">
        <v>2016</v>
      </c>
      <c r="AA18" s="58"/>
    </row>
    <row r="19" spans="1:27" ht="12.75">
      <c r="A19" s="19" t="s">
        <v>35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68">
        <f>W16+W17+W18</f>
        <v>439159392</v>
      </c>
      <c r="X19" s="68">
        <f>X16+X17+X18</f>
        <v>491858519.0400001</v>
      </c>
      <c r="Y19" s="25"/>
      <c r="Z19" s="25"/>
      <c r="AA19" s="26"/>
    </row>
    <row r="20" spans="1:27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</sheetData>
  <sheetProtection/>
  <mergeCells count="25">
    <mergeCell ref="C7:C8"/>
    <mergeCell ref="O7:O8"/>
    <mergeCell ref="P7:P8"/>
    <mergeCell ref="K7:K8"/>
    <mergeCell ref="I7:I8"/>
    <mergeCell ref="M7:M8"/>
    <mergeCell ref="A7:A8"/>
    <mergeCell ref="B7:B8"/>
    <mergeCell ref="E7:E8"/>
    <mergeCell ref="G7:G8"/>
    <mergeCell ref="F7:F8"/>
    <mergeCell ref="A6:AA6"/>
    <mergeCell ref="Q7:U7"/>
    <mergeCell ref="D7:D8"/>
    <mergeCell ref="AA7:AA8"/>
    <mergeCell ref="Y7:Y8"/>
    <mergeCell ref="Q9:U9"/>
    <mergeCell ref="Z7:Z8"/>
    <mergeCell ref="J7:J8"/>
    <mergeCell ref="L7:L8"/>
    <mergeCell ref="N7:N8"/>
    <mergeCell ref="H7:H8"/>
    <mergeCell ref="V7:V8"/>
    <mergeCell ref="X7:X8"/>
    <mergeCell ref="W7:W8"/>
  </mergeCells>
  <printOptions horizontalCentered="1"/>
  <pageMargins left="0" right="0" top="0" bottom="0" header="0" footer="0"/>
  <pageSetup fitToHeight="2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A.Sarsenayev</cp:lastModifiedBy>
  <cp:lastPrinted>2016-05-30T05:07:33Z</cp:lastPrinted>
  <dcterms:created xsi:type="dcterms:W3CDTF">1996-10-08T23:32:33Z</dcterms:created>
  <dcterms:modified xsi:type="dcterms:W3CDTF">2016-06-02T05:00:12Z</dcterms:modified>
  <cp:category/>
  <cp:version/>
  <cp:contentType/>
  <cp:contentStatus/>
</cp:coreProperties>
</file>